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PMAIRC Data Requests\10-24-18 Data Request\SERS-005\"/>
    </mc:Choice>
  </mc:AlternateContent>
  <xr:revisionPtr revIDLastSave="0" documentId="8_{736A784E-5A49-4297-B14C-117AA50906DE}" xr6:coauthVersionLast="37" xr6:coauthVersionMax="37" xr10:uidLastSave="{00000000-0000-0000-0000-000000000000}"/>
  <bookViews>
    <workbookView xWindow="0" yWindow="0" windowWidth="28800" windowHeight="11910" xr2:uid="{12138FF9-2FF0-4D05-B6A8-1D17F79B6761}"/>
  </bookViews>
  <sheets>
    <sheet name="VY Summary" sheetId="1" r:id="rId1"/>
    <sheet name="Strategy_VY Summary" sheetId="2" r:id="rId2"/>
    <sheet name="Core_Strategy_VY" sheetId="3" r:id="rId3"/>
  </sheets>
  <externalReferences>
    <externalReference r:id="rId4"/>
    <externalReference r:id="rId5"/>
    <externalReference r:id="rId6"/>
  </externalReferences>
  <definedNames>
    <definedName name="_BQ4.1" localSheetId="2" hidden="1">#REF!</definedName>
    <definedName name="_BQ4.1" localSheetId="1" hidden="1">#REF!</definedName>
    <definedName name="_BQ4.1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2" hidden="1">#REF!</definedName>
    <definedName name="_Sort" localSheetId="1" hidden="1">#REF!</definedName>
    <definedName name="_Sort" hidden="1">#REF!</definedName>
    <definedName name="_Table1_Out" localSheetId="2" hidden="1">'[1]Income Statement'!#REF!</definedName>
    <definedName name="_Table1_Out" localSheetId="1" hidden="1">'[1]Income Statement'!#REF!</definedName>
    <definedName name="_Table1_Out" hidden="1">'[1]Income Statement'!#REF!</definedName>
    <definedName name="_Table2_Out" hidden="1">[2]Sheet4!$B$39:$G$45</definedName>
    <definedName name="AccessDatabase" hidden="1">"H:\JEANNIE\BLANTON\TWRSITES.mdb"</definedName>
    <definedName name="anscount" hidden="1">1</definedName>
    <definedName name="asd" localSheetId="2" hidden="1">{"Assumptions",#N/A,FALSE,"Sheet1";"Main Report",#N/A,FALSE,"Sheet1";"Results",#N/A,FALSE,"Sheet1";"Advances",#N/A,FALSE,"Sheet1"}</definedName>
    <definedName name="asd" localSheetId="1" hidden="1">{"Assumptions",#N/A,FALSE,"Sheet1";"Main Report",#N/A,FALSE,"Sheet1";"Results",#N/A,FALSE,"Sheet1";"Advances",#N/A,FALSE,"Sheet1"}</definedName>
    <definedName name="asd" hidden="1">{"Assumptions",#N/A,FALSE,"Sheet1";"Main Report",#N/A,FALSE,"Sheet1";"Results",#N/A,FALSE,"Sheet1";"Advances",#N/A,FALSE,"Sheet1"}</definedName>
    <definedName name="AveHold" localSheetId="2">#REF!</definedName>
    <definedName name="AveHold" localSheetId="1">#REF!</definedName>
    <definedName name="AveHold">#REF!</definedName>
    <definedName name="BM" localSheetId="2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BM" localSheetId="1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BM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CarryTaken" localSheetId="2">#REF!</definedName>
    <definedName name="CarryTaken" localSheetId="1">#REF!</definedName>
    <definedName name="CarryTaken">#REF!</definedName>
    <definedName name="cat" localSheetId="2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cat" localSheetId="1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cat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CIQWBGuid" hidden="1">"bf82570d-7000-4140-88b0-cb19d9117cdc"</definedName>
    <definedName name="Company1" localSheetId="2">#REF!</definedName>
    <definedName name="Company1" localSheetId="1">#REF!</definedName>
    <definedName name="Company1">#REF!</definedName>
    <definedName name="Company10" localSheetId="2">#REF!</definedName>
    <definedName name="Company10" localSheetId="1">#REF!</definedName>
    <definedName name="Company10">#REF!</definedName>
    <definedName name="Company11" localSheetId="2">#REF!</definedName>
    <definedName name="Company11" localSheetId="1">#REF!</definedName>
    <definedName name="Company11">#REF!</definedName>
    <definedName name="Company12" localSheetId="2">#REF!</definedName>
    <definedName name="Company12" localSheetId="1">#REF!</definedName>
    <definedName name="Company12">#REF!</definedName>
    <definedName name="Company13" localSheetId="2">#REF!</definedName>
    <definedName name="Company13" localSheetId="1">#REF!</definedName>
    <definedName name="Company13">#REF!</definedName>
    <definedName name="Company14" localSheetId="2">#REF!</definedName>
    <definedName name="Company14" localSheetId="1">#REF!</definedName>
    <definedName name="Company14">#REF!</definedName>
    <definedName name="Company15" localSheetId="2">#REF!</definedName>
    <definedName name="Company15" localSheetId="1">#REF!</definedName>
    <definedName name="Company15">#REF!</definedName>
    <definedName name="Company16" localSheetId="2">#REF!</definedName>
    <definedName name="Company16" localSheetId="1">#REF!</definedName>
    <definedName name="Company16">#REF!</definedName>
    <definedName name="Company2" localSheetId="2">#REF!</definedName>
    <definedName name="Company2" localSheetId="1">#REF!</definedName>
    <definedName name="Company2">#REF!</definedName>
    <definedName name="Company3" localSheetId="2">#REF!</definedName>
    <definedName name="Company3" localSheetId="1">#REF!</definedName>
    <definedName name="Company3">#REF!</definedName>
    <definedName name="Company4" localSheetId="2">#REF!</definedName>
    <definedName name="Company4" localSheetId="1">#REF!</definedName>
    <definedName name="Company4">#REF!</definedName>
    <definedName name="Company5" localSheetId="2">#REF!</definedName>
    <definedName name="Company5" localSheetId="1">#REF!</definedName>
    <definedName name="Company5">#REF!</definedName>
    <definedName name="Company6" localSheetId="2">#REF!</definedName>
    <definedName name="Company6" localSheetId="1">#REF!</definedName>
    <definedName name="Company6">#REF!</definedName>
    <definedName name="Company7" localSheetId="2">#REF!</definedName>
    <definedName name="Company7" localSheetId="1">#REF!</definedName>
    <definedName name="Company7">#REF!</definedName>
    <definedName name="Company8" localSheetId="2">#REF!</definedName>
    <definedName name="Company8" localSheetId="1">#REF!</definedName>
    <definedName name="Company8">#REF!</definedName>
    <definedName name="Company9" localSheetId="2">#REF!</definedName>
    <definedName name="Company9" localSheetId="1">#REF!</definedName>
    <definedName name="Company9">#REF!</definedName>
    <definedName name="CSD" localSheetId="2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CSD" localSheetId="1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CSD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dog" localSheetId="2" hidden="1">{"Assumptions",#N/A,FALSE,"Sheet1";"Main Report",#N/A,FALSE,"Sheet1";"Results",#N/A,FALSE,"Sheet1";"Advances",#N/A,FALSE,"Sheet1"}</definedName>
    <definedName name="dog" localSheetId="1" hidden="1">{"Assumptions",#N/A,FALSE,"Sheet1";"Main Report",#N/A,FALSE,"Sheet1";"Results",#N/A,FALSE,"Sheet1";"Advances",#N/A,FALSE,"Sheet1"}</definedName>
    <definedName name="dog" hidden="1">{"Assumptions",#N/A,FALSE,"Sheet1";"Main Report",#N/A,FALSE,"Sheet1";"Results",#N/A,FALSE,"Sheet1";"Advances",#N/A,FALSE,"Sheet1"}</definedName>
    <definedName name="EstClosingDate" localSheetId="2">#REF!</definedName>
    <definedName name="EstClosingDate" localSheetId="1">#REF!</definedName>
    <definedName name="EstClosingDate">#REF!</definedName>
    <definedName name="f" localSheetId="2" hidden="1">{"Print",#N/A,FALSE,"Sheet1"}</definedName>
    <definedName name="f" localSheetId="1" hidden="1">{"Print",#N/A,FALSE,"Sheet1"}</definedName>
    <definedName name="f" hidden="1">{"Print",#N/A,FALSE,"Sheet1"}</definedName>
    <definedName name="fun" localSheetId="2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fun" localSheetId="1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fun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FundedCommit" localSheetId="2">#REF!</definedName>
    <definedName name="FundedCommit" localSheetId="1">#REF!</definedName>
    <definedName name="FundedCommit">#REF!</definedName>
    <definedName name="FundName" localSheetId="2">#REF!</definedName>
    <definedName name="FundName" localSheetId="1">#REF!</definedName>
    <definedName name="FundName">#REF!</definedName>
    <definedName name="FundSize" localSheetId="2">#REF!</definedName>
    <definedName name="FundSize" localSheetId="1">#REF!</definedName>
    <definedName name="FundSize">#REF!</definedName>
    <definedName name="GPCarry" localSheetId="2">#REF!</definedName>
    <definedName name="GPCarry" localSheetId="1">#REF!</definedName>
    <definedName name="GPCarry">#REF!</definedName>
    <definedName name="GrossDist_Prior" localSheetId="2">#REF!</definedName>
    <definedName name="GrossDist_Prior" localSheetId="1">#REF!</definedName>
    <definedName name="GrossDist_Prior">#REF!</definedName>
    <definedName name="GrossDist_Sub" localSheetId="2">#REF!</definedName>
    <definedName name="GrossDist_Sub" localSheetId="1">#REF!</definedName>
    <definedName name="GrossDist_Sub">#REF!</definedName>
    <definedName name="ImmaterialReturn" localSheetId="2">#REF!</definedName>
    <definedName name="ImmaterialReturn" localSheetId="1">#REF!</definedName>
    <definedName name="ImmaterialReturn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TRACTS_OTHER_COMMODITIES_EQUITIES._FDIC" hidden="1">"c6522"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XPENSE_CODE_">"19340-001"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H">100000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42942.6282407407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jjjj" localSheetId="2" hidden="1">{"Assumptions",#N/A,FALSE,"Sheet1";"Main Report",#N/A,FALSE,"Sheet1";"Results",#N/A,FALSE,"Sheet1";"Advances",#N/A,FALSE,"Sheet1"}</definedName>
    <definedName name="jjjj" localSheetId="1" hidden="1">{"Assumptions",#N/A,FALSE,"Sheet1";"Main Report",#N/A,FALSE,"Sheet1";"Results",#N/A,FALSE,"Sheet1";"Advances",#N/A,FALSE,"Sheet1"}</definedName>
    <definedName name="jjjj" hidden="1">{"Assumptions",#N/A,FALSE,"Sheet1";"Main Report",#N/A,FALSE,"Sheet1";"Results",#N/A,FALSE,"Sheet1";"Advances",#N/A,FALSE,"Sheet1"}</definedName>
    <definedName name="jones" localSheetId="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jones" localSheetId="1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jones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look" localSheetId="2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look" localSheetId="1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look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LPCapAcct" localSheetId="2">#REF!</definedName>
    <definedName name="LPCapAcct" localSheetId="1">#REF!</definedName>
    <definedName name="LPCapAcct">#REF!</definedName>
    <definedName name="LPCont" localSheetId="2">#REF!</definedName>
    <definedName name="LPCont" localSheetId="1">#REF!</definedName>
    <definedName name="LPCont">#REF!</definedName>
    <definedName name="LPUnfunded" localSheetId="2">#REF!</definedName>
    <definedName name="LPUnfunded" localSheetId="1">#REF!</definedName>
    <definedName name="LPUnfunded">#REF!</definedName>
    <definedName name="mgtfeeafter" localSheetId="2">#REF!</definedName>
    <definedName name="mgtfeeafter" localSheetId="1">#REF!</definedName>
    <definedName name="mgtfeeafter">#REF!</definedName>
    <definedName name="mgtfeecommitper" localSheetId="2">#REF!</definedName>
    <definedName name="mgtfeecommitper" localSheetId="1">#REF!</definedName>
    <definedName name="mgtfeecommitper">#REF!</definedName>
    <definedName name="N" localSheetId="2" hidden="1">{"Assumptions",#N/A,FALSE,"Sheet1";"Main Report",#N/A,FALSE,"Sheet1";"Results",#N/A,FALSE,"Sheet1";"Advances",#N/A,FALSE,"Sheet1"}</definedName>
    <definedName name="N" localSheetId="1" hidden="1">{"Assumptions",#N/A,FALSE,"Sheet1";"Main Report",#N/A,FALSE,"Sheet1";"Results",#N/A,FALSE,"Sheet1";"Advances",#N/A,FALSE,"Sheet1"}</definedName>
    <definedName name="N" hidden="1">{"Assumptions",#N/A,FALSE,"Sheet1";"Main Report",#N/A,FALSE,"Sheet1";"Results",#N/A,FALSE,"Sheet1";"Advances",#N/A,FALSE,"Sheet1"}</definedName>
    <definedName name="NetPurchasePrice" localSheetId="2">#REF!</definedName>
    <definedName name="NetPurchasePrice" localSheetId="1">#REF!</definedName>
    <definedName name="NetPurchasePrice">#REF!</definedName>
    <definedName name="Opp_Name" localSheetId="2">#REF!</definedName>
    <definedName name="Opp_Name" localSheetId="1">#REF!</definedName>
    <definedName name="Opp_Name">#REF!</definedName>
    <definedName name="OrigCommit" localSheetId="2">#REF!</definedName>
    <definedName name="OrigCommit" localSheetId="1">#REF!</definedName>
    <definedName name="OrigCommit">#REF!</definedName>
    <definedName name="PerOrigCommit" localSheetId="2">#REF!</definedName>
    <definedName name="PerOrigCommit" localSheetId="1">#REF!</definedName>
    <definedName name="PerOrigCommit">#REF!</definedName>
    <definedName name="PrefLPhurdle" localSheetId="2">#REF!</definedName>
    <definedName name="PrefLPhurdle" localSheetId="1">#REF!</definedName>
    <definedName name="PrefLPhurdle">#REF!</definedName>
    <definedName name="PricingDate" localSheetId="2">#REF!</definedName>
    <definedName name="PricingDate" localSheetId="1">#REF!</definedName>
    <definedName name="PricingDate">#REF!</definedName>
    <definedName name="_xlnm.Print_Area" localSheetId="2">Core_Strategy_VY!$B$2:$K$88</definedName>
    <definedName name="_xlnm.Print_Area" localSheetId="1">'Strategy_VY Summary'!$B$2:$K$92</definedName>
    <definedName name="_xlnm.Print_Area" localSheetId="0">'VY Summary'!$B$2:$K$47</definedName>
    <definedName name="_xlnm.Print_Titles" localSheetId="2">Core_Strategy_VY!$2:$3</definedName>
    <definedName name="_xlnm.Print_Titles" localSheetId="1">'Strategy_VY Summary'!$2:$3</definedName>
    <definedName name="PurchasePrice" localSheetId="2">#REF!</definedName>
    <definedName name="PurchasePrice" localSheetId="1">#REF!</definedName>
    <definedName name="PurchasePrice">#REF!</definedName>
    <definedName name="returns2" localSheetId="2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returns2" localSheetId="1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returns2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ROIOrigLP" localSheetId="2">#REF!</definedName>
    <definedName name="ROIOrigLP" localSheetId="1">#REF!</definedName>
    <definedName name="ROIOrigLP">#REF!</definedName>
    <definedName name="run" localSheetId="2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run" localSheetId="1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run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Sector">[3]Lists!$B$2:$B$4</definedName>
    <definedName name="sencount" hidden="1">1</definedName>
    <definedName name="TotalCarry" localSheetId="2">#REF!</definedName>
    <definedName name="TotalCarry" localSheetId="1">#REF!</definedName>
    <definedName name="TotalCarry">#REF!</definedName>
    <definedName name="TotalMgtFee" localSheetId="2">#REF!</definedName>
    <definedName name="TotalMgtFee" localSheetId="1">#REF!</definedName>
    <definedName name="TotalMgtFee">#REF!</definedName>
    <definedName name="TotalNetCF" localSheetId="2">#REF!</definedName>
    <definedName name="TotalNetCF" localSheetId="1">#REF!</definedName>
    <definedName name="TotalNetCF">#REF!</definedName>
    <definedName name="UnfundedReturn" localSheetId="2">#REF!</definedName>
    <definedName name="UnfundedReturn" localSheetId="1">#REF!</definedName>
    <definedName name="UnfundedReturn">#REF!</definedName>
    <definedName name="wrn.3yr._.plan._.local._.currency." localSheetId="2" hidden="1">{"Backlog and PL",#N/A,FALSE,"3yr plan (local currency)";"Revenue",#N/A,FALSE,"3yr plan (local currency)";"Other",#N/A,FALSE,"3yr plan (local currency)"}</definedName>
    <definedName name="wrn.3yr._.plan._.local._.currency." localSheetId="1" hidden="1">{"Backlog and PL",#N/A,FALSE,"3yr plan (local currency)";"Revenue",#N/A,FALSE,"3yr plan (local currency)";"Other",#N/A,FALSE,"3yr plan (local currency)"}</definedName>
    <definedName name="wrn.3yr._.plan._.local._.currency." hidden="1">{"Backlog and PL",#N/A,FALSE,"3yr plan (local currency)";"Revenue",#N/A,FALSE,"3yr plan (local currency)";"Other",#N/A,FALSE,"3yr plan (local currency)"}</definedName>
    <definedName name="wrn.3yr._.plan._.USD." localSheetId="2" hidden="1">{"Backlog and PL $",#N/A,FALSE,"3yr plan (local currency)";"Revenue $",#N/A,FALSE,"3yr plan (local currency)";"Other $",#N/A,FALSE,"3yr plan (local currency)"}</definedName>
    <definedName name="wrn.3yr._.plan._.USD." localSheetId="1" hidden="1">{"Backlog and PL $",#N/A,FALSE,"3yr plan (local currency)";"Revenue $",#N/A,FALSE,"3yr plan (local currency)";"Other $",#N/A,FALSE,"3yr plan (local currency)"}</definedName>
    <definedName name="wrn.3yr._.plan._.USD." hidden="1">{"Backlog and PL $",#N/A,FALSE,"3yr plan (local currency)";"Revenue $",#N/A,FALSE,"3yr plan (local currency)";"Other $",#N/A,FALSE,"3yr plan (local currency)"}</definedName>
    <definedName name="wrn.ANALYSIS." localSheetId="2" hidden="1">{"STATIONS",#N/A,TRUE,"Station OCF";"COMPS",#N/A,TRUE,"COMPS";"CAP",#N/A,TRUE,"PUBLIC";"TVCAPDET",#N/A,TRUE,"CAPDET";"DCF",#N/A,TRUE,"DCF"}</definedName>
    <definedName name="wrn.ANALYSIS." localSheetId="1" hidden="1">{"STATIONS",#N/A,TRUE,"Station OCF";"COMPS",#N/A,TRUE,"COMPS";"CAP",#N/A,TRUE,"PUBLIC";"TVCAPDET",#N/A,TRUE,"CAPDET";"DCF",#N/A,TRUE,"DCF"}</definedName>
    <definedName name="wrn.ANALYSIS." hidden="1">{"STATIONS",#N/A,TRUE,"Station OCF";"COMPS",#N/A,TRUE,"COMPS";"CAP",#N/A,TRUE,"PUBLIC";"TVCAPDET",#N/A,TRUE,"CAPDET";"DCF",#N/A,TRUE,"DCF"}</definedName>
    <definedName name="wrn.Full._.Report." localSheetId="2" hidden="1">{"Assumptions",#N/A,FALSE,"Sheet1";"Main Report",#N/A,FALSE,"Sheet1";"Results",#N/A,FALSE,"Sheet1";"Advances",#N/A,FALSE,"Sheet1"}</definedName>
    <definedName name="wrn.Full._.Report." localSheetId="1" hidden="1">{"Assumptions",#N/A,FALSE,"Sheet1";"Main Report",#N/A,FALSE,"Sheet1";"Results",#N/A,FALSE,"Sheet1";"Advances",#N/A,FALSE,"Sheet1"}</definedName>
    <definedName name="wrn.Full._.Report." hidden="1">{"Assumptions",#N/A,FALSE,"Sheet1";"Main Report",#N/A,FALSE,"Sheet1";"Results",#N/A,FALSE,"Sheet1";"Advances",#N/A,FALSE,"Sheet1"}</definedName>
    <definedName name="wrn.input._.and._.output." localSheetId="2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" localSheetId="1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Print." localSheetId="2" hidden="1">{"Print",#N/A,FALSE,"Sheet1"}</definedName>
    <definedName name="wrn.Print." localSheetId="1" hidden="1">{"Print",#N/A,FALSE,"Sheet1"}</definedName>
    <definedName name="wrn.Print." hidden="1">{"Print",#N/A,FALSE,"Sheet1"}</definedName>
    <definedName name="wrn.report" localSheetId="2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wrn.report" localSheetId="1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wrn.report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wrn.Report." localSheetId="2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wrn.Report." localSheetId="1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wrn.Report.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wrn.Revenue." localSheetId="2" hidden="1">{"Revenue",#N/A,FALSE,"Sheet1"}</definedName>
    <definedName name="wrn.Revenue." localSheetId="1" hidden="1">{"Revenue",#N/A,FALSE,"Sheet1"}</definedName>
    <definedName name="wrn.Revenue." hidden="1">{"Revenue",#N/A,FALSE,"Sheet1"}</definedName>
    <definedName name="wrn.smuck." localSheetId="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." localSheetId="1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xxx" localSheetId="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xxx" localSheetId="1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xxx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xxxx" localSheetId="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xxxx" localSheetId="1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xxxx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92" i="2" l="1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88" i="3" l="1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5" i="3"/>
</calcChain>
</file>

<file path=xl/sharedStrings.xml><?xml version="1.0" encoding="utf-8"?>
<sst xmlns="http://schemas.openxmlformats.org/spreadsheetml/2006/main" count="101" uniqueCount="38">
  <si>
    <r>
      <t>PASERS Private Equity Vintage Year PME Comparision</t>
    </r>
    <r>
      <rPr>
        <vertAlign val="superscript"/>
        <sz val="12"/>
        <color theme="0"/>
        <rFont val="Calibri Light"/>
        <family val="2"/>
      </rPr>
      <t>1,2</t>
    </r>
  </si>
  <si>
    <t>Vintage Year</t>
  </si>
  <si>
    <t>Commitment</t>
  </si>
  <si>
    <t>Contributions</t>
  </si>
  <si>
    <t>Distributions</t>
  </si>
  <si>
    <t>Market Value</t>
  </si>
  <si>
    <t>Net IRR</t>
  </si>
  <si>
    <r>
      <t>Direct Alpha PME</t>
    </r>
    <r>
      <rPr>
        <vertAlign val="superscript"/>
        <sz val="11"/>
        <color rgb="FF007899"/>
        <rFont val="Calibri Light"/>
        <family val="2"/>
      </rPr>
      <t>3,4</t>
    </r>
  </si>
  <si>
    <t>NM</t>
  </si>
  <si>
    <t>Total PE Portfolio</t>
  </si>
  <si>
    <t>Disclosures</t>
  </si>
  <si>
    <t>1. As of June 30, 2018.</t>
  </si>
  <si>
    <t>Past performance is not necessarily indicative of future results and there can be no assurance that the investment will achieve comparable results or avoid substantial losses.</t>
  </si>
  <si>
    <r>
      <t>Direct Alpha PME</t>
    </r>
    <r>
      <rPr>
        <vertAlign val="superscript"/>
        <sz val="11"/>
        <color rgb="FF404040"/>
        <rFont val="Calibri Light"/>
        <family val="2"/>
      </rPr>
      <t>3,4</t>
    </r>
  </si>
  <si>
    <t>Buyout</t>
  </si>
  <si>
    <t>Total Buyout</t>
  </si>
  <si>
    <t>Special Situations</t>
  </si>
  <si>
    <t>Total Special Situations</t>
  </si>
  <si>
    <t>Venture Capital</t>
  </si>
  <si>
    <t>Total Venture Capital</t>
  </si>
  <si>
    <r>
      <t>PASERS Core Private Equity Strategy &amp; Vintage Year PME Comparision</t>
    </r>
    <r>
      <rPr>
        <vertAlign val="superscript"/>
        <sz val="12"/>
        <color theme="0"/>
        <rFont val="Calibri Light"/>
        <family val="2"/>
      </rPr>
      <t>1,2</t>
    </r>
  </si>
  <si>
    <t>Total Core PE Portfolio</t>
  </si>
  <si>
    <r>
      <t>KS PME</t>
    </r>
    <r>
      <rPr>
        <vertAlign val="superscript"/>
        <sz val="11"/>
        <color rgb="FF404040"/>
        <rFont val="Calibri Light"/>
        <family val="2"/>
      </rPr>
      <t>3,4</t>
    </r>
  </si>
  <si>
    <r>
      <t>KS PME</t>
    </r>
    <r>
      <rPr>
        <vertAlign val="superscript"/>
        <sz val="11"/>
        <color rgb="FF007899"/>
        <rFont val="Calibri Light"/>
        <family val="2"/>
      </rPr>
      <t>3,4</t>
    </r>
  </si>
  <si>
    <t>No. of Funds</t>
  </si>
  <si>
    <t>TVM</t>
  </si>
  <si>
    <t>Total Core Buyout</t>
  </si>
  <si>
    <t>Total Core Special Situations</t>
  </si>
  <si>
    <t>Total Core Venture Capital</t>
  </si>
  <si>
    <t>3. S&amp;P 500 Total Return benchmark was used for PME Direct Alpha and KS PME comparisons.</t>
  </si>
  <si>
    <t>2. Investments less than two years are not considered relevant, therefore performance for vintage years 2017 and 2018 are not shown.</t>
  </si>
  <si>
    <t xml:space="preserve">The S&amp;P 500 Total Return index comparison provided herein is solely for informational purposes only and should not be relied upon for any purpose. These funds differ
</t>
  </si>
  <si>
    <t>from the S&amp;P 500 in that they are actively managed entities that bear fees and use leverage, among other factors. An investor cannot directly invest in an index.</t>
  </si>
  <si>
    <t>The S&amp;P 500 Total Return index comparison provided herein is solely for informational purposes only and should not be relied upon for any purpose. These funds</t>
  </si>
  <si>
    <t>differ from the S&amp;P 500 in that they are actively managed entities that bear fees and use leverage, among other factors. An investor cannot directly invest in an index.</t>
  </si>
  <si>
    <t>4. Returns represent outperformance or underperformance of PASERS performance compared to the S&amp;P 500 Total Return.</t>
  </si>
  <si>
    <r>
      <t>PASERS Private Equity Strategy &amp; Vintage Year PME Comparision</t>
    </r>
    <r>
      <rPr>
        <vertAlign val="superscript"/>
        <sz val="12"/>
        <color theme="0"/>
        <rFont val="Calibri Light"/>
        <family val="2"/>
      </rPr>
      <t>1,2</t>
    </r>
  </si>
  <si>
    <t>Strategy &amp;
Vintage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</si>
</sst>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.0"/>
    <numFmt numFmtId="165" formatCode="0.0%;\(0.0%\)"/>
    <numFmt numFmtId="166" formatCode="_(* #,##0.0_);_(* \(#,##0.0\);_(* &quot;-&quot;??_);_(@_)"/>
    <numFmt numFmtId="167" formatCode="0.0%"/>
    <numFmt numFmtId="168" formatCode="0.0\x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 Light"/>
      <family val="2"/>
    </font>
    <font>
      <vertAlign val="superscript"/>
      <sz val="12"/>
      <color theme="0"/>
      <name val="Calibri Light"/>
      <family val="2"/>
    </font>
    <font>
      <sz val="11"/>
      <color rgb="FF007899"/>
      <name val="Calibri Light"/>
      <family val="2"/>
    </font>
    <font>
      <vertAlign val="superscript"/>
      <sz val="11"/>
      <color rgb="FF007899"/>
      <name val="Calibri Light"/>
      <family val="2"/>
    </font>
    <font>
      <sz val="10"/>
      <color rgb="FF404040"/>
      <name val="Calibri Light"/>
      <family val="2"/>
    </font>
    <font>
      <sz val="9"/>
      <color rgb="FF404040"/>
      <name val="Calibri Light"/>
      <family val="2"/>
    </font>
    <font>
      <b/>
      <sz val="9"/>
      <color rgb="FF404040"/>
      <name val="Calibri Light"/>
      <family val="2"/>
    </font>
    <font>
      <sz val="11"/>
      <color rgb="FF404040"/>
      <name val="Calibri Light"/>
      <family val="2"/>
    </font>
    <font>
      <vertAlign val="superscript"/>
      <sz val="11"/>
      <color rgb="FF404040"/>
      <name val="Calibri Light"/>
      <family val="2"/>
    </font>
    <font>
      <sz val="10"/>
      <color rgb="FF007899"/>
      <name val="Calibri Light"/>
      <family val="2"/>
    </font>
    <font>
      <b/>
      <sz val="8"/>
      <color rgb="FF595959"/>
      <name val="Calibri Light"/>
      <family val="2"/>
    </font>
    <font>
      <i/>
      <sz val="9"/>
      <color rgb="FF404040"/>
      <name val="Calibri-Italic"/>
    </font>
    <font>
      <sz val="9"/>
      <color rgb="FF40404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899"/>
        <bgColor indexed="64"/>
      </patternFill>
    </fill>
    <fill>
      <patternFill patternType="solid">
        <fgColor rgb="FFCFEBF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rgb="FF007899"/>
      </bottom>
      <diagonal/>
    </border>
    <border>
      <left/>
      <right/>
      <top style="thin">
        <color rgb="FF007899"/>
      </top>
      <bottom style="thin">
        <color rgb="FF007899"/>
      </bottom>
      <diagonal/>
    </border>
    <border>
      <left/>
      <right/>
      <top/>
      <bottom style="thin">
        <color rgb="FF007899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 wrapText="1"/>
    </xf>
    <xf numFmtId="0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>
      <alignment horizontal="left"/>
    </xf>
    <xf numFmtId="166" fontId="6" fillId="2" borderId="2" xfId="1" applyNumberFormat="1" applyFont="1" applyFill="1" applyBorder="1" applyAlignment="1">
      <alignment horizontal="right"/>
    </xf>
    <xf numFmtId="165" fontId="6" fillId="2" borderId="2" xfId="2" applyNumberFormat="1" applyFont="1" applyFill="1" applyBorder="1" applyAlignment="1">
      <alignment horizontal="right"/>
    </xf>
    <xf numFmtId="167" fontId="6" fillId="2" borderId="2" xfId="2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left"/>
    </xf>
    <xf numFmtId="166" fontId="6" fillId="2" borderId="3" xfId="1" applyNumberFormat="1" applyFont="1" applyFill="1" applyBorder="1" applyAlignment="1">
      <alignment horizontal="right"/>
    </xf>
    <xf numFmtId="167" fontId="6" fillId="2" borderId="3" xfId="2" applyNumberFormat="1" applyFont="1" applyFill="1" applyBorder="1" applyAlignment="1">
      <alignment horizontal="right"/>
    </xf>
    <xf numFmtId="0" fontId="6" fillId="2" borderId="4" xfId="0" applyFont="1" applyFill="1" applyBorder="1"/>
    <xf numFmtId="164" fontId="6" fillId="2" borderId="4" xfId="0" applyNumberFormat="1" applyFont="1" applyFill="1" applyBorder="1"/>
    <xf numFmtId="167" fontId="6" fillId="2" borderId="4" xfId="0" applyNumberFormat="1" applyFont="1" applyFill="1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167" fontId="6" fillId="2" borderId="0" xfId="0" applyNumberFormat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64" fontId="0" fillId="0" borderId="0" xfId="0" applyNumberFormat="1"/>
    <xf numFmtId="0" fontId="9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center" wrapText="1"/>
    </xf>
    <xf numFmtId="167" fontId="6" fillId="2" borderId="1" xfId="2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right"/>
    </xf>
    <xf numFmtId="0" fontId="11" fillId="4" borderId="2" xfId="0" applyNumberFormat="1" applyFont="1" applyFill="1" applyBorder="1" applyAlignment="1">
      <alignment horizontal="left"/>
    </xf>
    <xf numFmtId="164" fontId="11" fillId="4" borderId="2" xfId="1" applyNumberFormat="1" applyFont="1" applyFill="1" applyBorder="1" applyAlignment="1">
      <alignment horizontal="right"/>
    </xf>
    <xf numFmtId="167" fontId="11" fillId="4" borderId="2" xfId="2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11" fillId="4" borderId="3" xfId="0" applyNumberFormat="1" applyFont="1" applyFill="1" applyBorder="1" applyAlignment="1">
      <alignment horizontal="left"/>
    </xf>
    <xf numFmtId="164" fontId="11" fillId="4" borderId="3" xfId="1" applyNumberFormat="1" applyFont="1" applyFill="1" applyBorder="1" applyAlignment="1">
      <alignment horizontal="right"/>
    </xf>
    <xf numFmtId="167" fontId="11" fillId="4" borderId="3" xfId="2" applyNumberFormat="1" applyFont="1" applyFill="1" applyBorder="1" applyAlignment="1">
      <alignment horizontal="right"/>
    </xf>
    <xf numFmtId="0" fontId="6" fillId="2" borderId="5" xfId="0" applyFont="1" applyFill="1" applyBorder="1"/>
    <xf numFmtId="164" fontId="6" fillId="2" borderId="5" xfId="0" applyNumberFormat="1" applyFont="1" applyFill="1" applyBorder="1"/>
    <xf numFmtId="167" fontId="6" fillId="2" borderId="5" xfId="0" applyNumberFormat="1" applyFont="1" applyFill="1" applyBorder="1"/>
    <xf numFmtId="0" fontId="4" fillId="4" borderId="0" xfId="0" applyFont="1" applyFill="1" applyAlignment="1">
      <alignment horizontal="center"/>
    </xf>
    <xf numFmtId="164" fontId="6" fillId="2" borderId="2" xfId="1" applyNumberFormat="1" applyFont="1" applyFill="1" applyBorder="1" applyAlignment="1">
      <alignment horizontal="right"/>
    </xf>
    <xf numFmtId="0" fontId="6" fillId="2" borderId="6" xfId="0" applyNumberFormat="1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 applyBorder="1"/>
    <xf numFmtId="0" fontId="0" fillId="0" borderId="0" xfId="0" applyBorder="1"/>
    <xf numFmtId="165" fontId="11" fillId="4" borderId="3" xfId="2" applyNumberFormat="1" applyFont="1" applyFill="1" applyBorder="1" applyAlignment="1">
      <alignment horizontal="right"/>
    </xf>
    <xf numFmtId="166" fontId="0" fillId="0" borderId="0" xfId="1" applyNumberFormat="1" applyFont="1"/>
    <xf numFmtId="168" fontId="6" fillId="2" borderId="1" xfId="2" applyNumberFormat="1" applyFont="1" applyFill="1" applyBorder="1" applyAlignment="1">
      <alignment horizontal="right"/>
    </xf>
    <xf numFmtId="168" fontId="11" fillId="4" borderId="2" xfId="2" applyNumberFormat="1" applyFont="1" applyFill="1" applyBorder="1" applyAlignment="1">
      <alignment horizontal="right"/>
    </xf>
    <xf numFmtId="168" fontId="6" fillId="2" borderId="2" xfId="2" applyNumberFormat="1" applyFont="1" applyFill="1" applyBorder="1" applyAlignment="1">
      <alignment horizontal="right"/>
    </xf>
    <xf numFmtId="168" fontId="11" fillId="4" borderId="3" xfId="2" applyNumberFormat="1" applyFont="1" applyFill="1" applyBorder="1" applyAlignment="1">
      <alignment horizontal="right"/>
    </xf>
    <xf numFmtId="168" fontId="6" fillId="2" borderId="5" xfId="0" applyNumberFormat="1" applyFont="1" applyFill="1" applyBorder="1"/>
    <xf numFmtId="0" fontId="9" fillId="4" borderId="0" xfId="0" applyFont="1" applyFill="1" applyAlignment="1">
      <alignment horizontal="right"/>
    </xf>
    <xf numFmtId="168" fontId="6" fillId="2" borderId="3" xfId="2" applyNumberFormat="1" applyFont="1" applyFill="1" applyBorder="1" applyAlignment="1">
      <alignment horizontal="right"/>
    </xf>
    <xf numFmtId="168" fontId="6" fillId="2" borderId="4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11" fillId="4" borderId="2" xfId="0" applyNumberFormat="1" applyFont="1" applyFill="1" applyBorder="1" applyAlignment="1">
      <alignment horizontal="right"/>
    </xf>
    <xf numFmtId="0" fontId="6" fillId="2" borderId="6" xfId="0" applyNumberFormat="1" applyFont="1" applyFill="1" applyBorder="1" applyAlignment="1">
      <alignment horizontal="right"/>
    </xf>
    <xf numFmtId="0" fontId="11" fillId="4" borderId="3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8" fontId="6" fillId="2" borderId="1" xfId="1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right" wrapText="1"/>
    </xf>
    <xf numFmtId="168" fontId="11" fillId="4" borderId="2" xfId="1" applyNumberFormat="1" applyFont="1" applyFill="1" applyBorder="1" applyAlignment="1">
      <alignment horizontal="right"/>
    </xf>
    <xf numFmtId="168" fontId="6" fillId="2" borderId="2" xfId="1" applyNumberFormat="1" applyFont="1" applyFill="1" applyBorder="1" applyAlignment="1">
      <alignment horizontal="right"/>
    </xf>
    <xf numFmtId="168" fontId="11" fillId="4" borderId="3" xfId="1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 horizontal="right"/>
    </xf>
    <xf numFmtId="0" fontId="9" fillId="4" borderId="0" xfId="0" applyFont="1" applyFill="1" applyAlignment="1">
      <alignment horizontal="right" wrapText="1"/>
    </xf>
    <xf numFmtId="0" fontId="12" fillId="2" borderId="0" xfId="0" applyFont="1" applyFill="1" applyAlignment="1">
      <alignment wrapText="1"/>
    </xf>
    <xf numFmtId="168" fontId="6" fillId="2" borderId="3" xfId="1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2" fillId="3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1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899"/>
      <color rgb="FFCFEBF5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DATA\Telecom\Projects\Charlie\Models%20and%20Calcs\Charlie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D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9%20-%20Monitoring%20&amp;%20Reporting\14%20-%20StepStone%20GP\StepStone%20Atlantic%20Fund\Quarterly%20Reports\2012\Q3\SS%20ATL%20-%20PE%20(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nants"/>
      <sheetName val="Financing Module"/>
      <sheetName val="Model Output"/>
      <sheetName val="Income Statement"/>
      <sheetName val="DCF Revised"/>
      <sheetName val="I. Switchless"/>
      <sheetName val="II.Sourcing On Net"/>
      <sheetName val="III. Sourcing Off Net"/>
      <sheetName val="IV.WholeSale Data"/>
      <sheetName val="V. Retail"/>
      <sheetName val="Charlie Minutes"/>
      <sheetName val="Interconnection Rates"/>
      <sheetName val="Market Size"/>
      <sheetName val="Revenue by Country"/>
      <sheetName val="Minutes by Country"/>
      <sheetName val="Pricing by Country"/>
      <sheetName val="Addressable Market Share"/>
      <sheetName val="Pricing Assumptions"/>
      <sheetName val="ILD Market Share"/>
      <sheetName val="Charlie BS Proj."/>
      <sheetName val="Charlie Rev Proj."/>
      <sheetName val="Costs by Country (not used)"/>
      <sheetName val="Cost Assumptions (not used)"/>
      <sheetName val="Output for Present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  <sheetName val="Income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--&gt;"/>
      <sheetName val="Summ"/>
      <sheetName val="S.O.I."/>
      <sheetName val="Value.Bridge"/>
      <sheetName val="Presentation --&gt;"/>
      <sheetName val="Summary"/>
      <sheetName val="SOI"/>
      <sheetName val="Benchmarks"/>
      <sheetName val="By Sector"/>
      <sheetName val="Lists"/>
      <sheetName val="Relative Performance"/>
      <sheetName val="Exposure"/>
      <sheetName val="Reference --&gt;"/>
      <sheetName val="Benchmark Data"/>
      <sheetName val="Fund Lookup"/>
      <sheetName val="Current.Q.Value"/>
      <sheetName val="Prior.Q.Value"/>
      <sheetName val="LTM.Q.Value"/>
      <sheetName val="Current.Q.U"/>
      <sheetName val="SD.Value.Current"/>
      <sheetName val="SD.Value.LTM"/>
      <sheetName val="SD.Current.U"/>
      <sheetName val="PortCo"/>
      <sheetName val="SS.PortCo"/>
      <sheetName val="Current.Q.IRR"/>
      <sheetName val="Prior.Q.IRR"/>
      <sheetName val="LTM.Q.IRR"/>
      <sheetName val="SD.IRR"/>
      <sheetName val="CF.Log"/>
      <sheetName val="Thompson.One"/>
      <sheetName val="Sheet1"/>
      <sheetName val="GIC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Buyout</v>
          </cell>
        </row>
        <row r="3">
          <cell r="B3" t="str">
            <v>Venture Capital</v>
          </cell>
        </row>
        <row r="4">
          <cell r="B4" t="str">
            <v>Special Situations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F4BE-D5AF-4BC5-9B97-22EC686FA381}">
  <sheetPr>
    <pageSetUpPr fitToPage="1"/>
  </sheetPr>
  <dimension ref="A1:L52"/>
  <sheetViews>
    <sheetView tabSelected="1" zoomScale="90" zoomScaleNormal="90" workbookViewId="0">
      <selection activeCell="B2" sqref="B2:K2"/>
    </sheetView>
  </sheetViews>
  <sheetFormatPr defaultRowHeight="15"/>
  <cols>
    <col min="1" max="1" width="17.140625" customWidth="1"/>
    <col min="2" max="2" width="14.42578125" customWidth="1"/>
    <col min="3" max="3" width="6.42578125" customWidth="1"/>
    <col min="4" max="4" width="13.140625" customWidth="1"/>
    <col min="5" max="5" width="15" customWidth="1"/>
    <col min="6" max="6" width="13.42578125" customWidth="1"/>
    <col min="7" max="7" width="12.85546875" customWidth="1"/>
    <col min="8" max="8" width="9.140625" customWidth="1"/>
    <col min="9" max="9" width="11.28515625" customWidth="1"/>
    <col min="10" max="10" width="11.5703125" customWidth="1"/>
    <col min="11" max="11" width="8.42578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4" customHeight="1">
      <c r="A2" s="1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</row>
    <row r="3" spans="1:12" ht="34.5" customHeight="1">
      <c r="A3" s="1"/>
      <c r="B3" s="2" t="s">
        <v>1</v>
      </c>
      <c r="C3" s="2" t="s">
        <v>24</v>
      </c>
      <c r="D3" s="64" t="s">
        <v>2</v>
      </c>
      <c r="E3" s="64" t="s">
        <v>3</v>
      </c>
      <c r="F3" s="64" t="s">
        <v>4</v>
      </c>
      <c r="G3" s="65" t="s">
        <v>5</v>
      </c>
      <c r="H3" s="65" t="s">
        <v>25</v>
      </c>
      <c r="I3" s="64" t="s">
        <v>6</v>
      </c>
      <c r="J3" s="3" t="s">
        <v>7</v>
      </c>
      <c r="K3" s="3" t="s">
        <v>23</v>
      </c>
      <c r="L3" s="1"/>
    </row>
    <row r="4" spans="1:12">
      <c r="A4" s="1"/>
      <c r="B4" s="4">
        <v>1980</v>
      </c>
      <c r="C4" s="55">
        <v>1</v>
      </c>
      <c r="D4" s="5">
        <v>2</v>
      </c>
      <c r="E4" s="5">
        <v>2</v>
      </c>
      <c r="F4" s="5">
        <v>0.62840099999999999</v>
      </c>
      <c r="G4" s="5">
        <v>0</v>
      </c>
      <c r="H4" s="69">
        <f>(G4+F4)/E4</f>
        <v>0.31420049999999999</v>
      </c>
      <c r="I4" s="6">
        <v>-0.10279999999999999</v>
      </c>
      <c r="J4" s="6">
        <v>-0.22488703424888862</v>
      </c>
      <c r="K4" s="47">
        <v>8.5590327716595027E-2</v>
      </c>
      <c r="L4" s="1"/>
    </row>
    <row r="5" spans="1:12">
      <c r="A5" s="1"/>
      <c r="B5" s="4">
        <v>1985</v>
      </c>
      <c r="C5" s="55">
        <v>6</v>
      </c>
      <c r="D5" s="5">
        <v>38</v>
      </c>
      <c r="E5" s="5">
        <v>38</v>
      </c>
      <c r="F5" s="5">
        <v>74.131587999999994</v>
      </c>
      <c r="G5" s="8">
        <v>0</v>
      </c>
      <c r="H5" s="69">
        <f t="shared" ref="H5:H38" si="0">(G5+F5)/E5</f>
        <v>1.9508312631578946</v>
      </c>
      <c r="I5" s="6">
        <v>9.1499999999999998E-2</v>
      </c>
      <c r="J5" s="6">
        <v>-5.0955359646974334E-2</v>
      </c>
      <c r="K5" s="47">
        <v>0.69081425449407519</v>
      </c>
      <c r="L5" s="1"/>
    </row>
    <row r="6" spans="1:12">
      <c r="A6" s="1"/>
      <c r="B6" s="7">
        <v>1987</v>
      </c>
      <c r="C6" s="56">
        <v>2</v>
      </c>
      <c r="D6" s="8">
        <v>28</v>
      </c>
      <c r="E6" s="8">
        <v>20.982002999999999</v>
      </c>
      <c r="F6" s="8">
        <v>78.517712000000003</v>
      </c>
      <c r="G6" s="8">
        <v>0</v>
      </c>
      <c r="H6" s="67">
        <f t="shared" si="0"/>
        <v>3.7421456855191568</v>
      </c>
      <c r="I6" s="9">
        <v>0.18989999999999999</v>
      </c>
      <c r="J6" s="9">
        <v>4.996009767055512E-2</v>
      </c>
      <c r="K6" s="49">
        <v>1.392997171844117</v>
      </c>
      <c r="L6" s="1"/>
    </row>
    <row r="7" spans="1:12">
      <c r="A7" s="1"/>
      <c r="B7" s="7">
        <v>1988</v>
      </c>
      <c r="C7" s="56">
        <v>3</v>
      </c>
      <c r="D7" s="8">
        <v>27.7</v>
      </c>
      <c r="E7" s="8">
        <v>27.743175000000001</v>
      </c>
      <c r="F7" s="8">
        <v>49.424210000000002</v>
      </c>
      <c r="G7" s="8">
        <v>0</v>
      </c>
      <c r="H7" s="67">
        <f t="shared" si="0"/>
        <v>1.7814907630435233</v>
      </c>
      <c r="I7" s="9">
        <v>0.10189999999999999</v>
      </c>
      <c r="J7" s="9">
        <v>-4.6588946349515943E-2</v>
      </c>
      <c r="K7" s="49">
        <v>0.74366738932828313</v>
      </c>
      <c r="L7" s="1"/>
    </row>
    <row r="8" spans="1:12">
      <c r="A8" s="1"/>
      <c r="B8" s="7">
        <v>1989</v>
      </c>
      <c r="C8" s="56">
        <v>3</v>
      </c>
      <c r="D8" s="8">
        <v>25.5</v>
      </c>
      <c r="E8" s="8">
        <v>24.633903</v>
      </c>
      <c r="F8" s="8">
        <v>46.352595000000001</v>
      </c>
      <c r="G8" s="8">
        <v>0</v>
      </c>
      <c r="H8" s="67">
        <f t="shared" si="0"/>
        <v>1.8816585824828489</v>
      </c>
      <c r="I8" s="9">
        <v>0.1183</v>
      </c>
      <c r="J8" s="9">
        <v>-3.477606614193289E-2</v>
      </c>
      <c r="K8" s="49">
        <v>0.82505152505880675</v>
      </c>
      <c r="L8" s="1"/>
    </row>
    <row r="9" spans="1:12">
      <c r="A9" s="1"/>
      <c r="B9" s="7">
        <v>1990</v>
      </c>
      <c r="C9" s="56">
        <v>5</v>
      </c>
      <c r="D9" s="8">
        <v>23.263438000000001</v>
      </c>
      <c r="E9" s="8">
        <v>23.312332000000001</v>
      </c>
      <c r="F9" s="8">
        <v>54.827114999999999</v>
      </c>
      <c r="G9" s="8">
        <v>0</v>
      </c>
      <c r="H9" s="67">
        <f t="shared" si="0"/>
        <v>2.3518502996611406</v>
      </c>
      <c r="I9" s="9">
        <v>0.20269999999999999</v>
      </c>
      <c r="J9" s="9">
        <v>2.0657214522361758E-2</v>
      </c>
      <c r="K9" s="49">
        <v>1.1376221761969465</v>
      </c>
      <c r="L9" s="1"/>
    </row>
    <row r="10" spans="1:12">
      <c r="A10" s="1"/>
      <c r="B10" s="7">
        <v>1991</v>
      </c>
      <c r="C10" s="56">
        <v>1</v>
      </c>
      <c r="D10" s="8">
        <v>21.130323000000001</v>
      </c>
      <c r="E10" s="8">
        <v>23.218222000000001</v>
      </c>
      <c r="F10" s="8">
        <v>39.807943000000002</v>
      </c>
      <c r="G10" s="8">
        <v>0</v>
      </c>
      <c r="H10" s="67">
        <f t="shared" si="0"/>
        <v>1.7145129803651633</v>
      </c>
      <c r="I10" s="9">
        <v>0.15329999999999999</v>
      </c>
      <c r="J10" s="9">
        <v>-5.2375428216601003E-2</v>
      </c>
      <c r="K10" s="49">
        <v>0.83194431968992699</v>
      </c>
      <c r="L10" s="1"/>
    </row>
    <row r="11" spans="1:12">
      <c r="A11" s="1"/>
      <c r="B11" s="7">
        <v>1992</v>
      </c>
      <c r="C11" s="56">
        <v>2</v>
      </c>
      <c r="D11" s="8">
        <v>22.5</v>
      </c>
      <c r="E11" s="8">
        <v>22.5</v>
      </c>
      <c r="F11" s="8">
        <v>66.357510000000005</v>
      </c>
      <c r="G11" s="8">
        <v>0.93629200000000001</v>
      </c>
      <c r="H11" s="67">
        <f t="shared" si="0"/>
        <v>2.9908356444444446</v>
      </c>
      <c r="I11" s="9">
        <v>0.23420000000000002</v>
      </c>
      <c r="J11" s="9">
        <v>4.2181852459907535E-2</v>
      </c>
      <c r="K11" s="49">
        <v>1.2489277676857562</v>
      </c>
      <c r="L11" s="1"/>
    </row>
    <row r="12" spans="1:12">
      <c r="A12" s="1"/>
      <c r="B12" s="7">
        <v>1993</v>
      </c>
      <c r="C12" s="56">
        <v>9</v>
      </c>
      <c r="D12" s="8">
        <v>255</v>
      </c>
      <c r="E12" s="8">
        <v>275.77633100000003</v>
      </c>
      <c r="F12" s="8">
        <v>821.25761</v>
      </c>
      <c r="G12" s="8">
        <v>0</v>
      </c>
      <c r="H12" s="67">
        <f t="shared" si="0"/>
        <v>2.9779843941719566</v>
      </c>
      <c r="I12" s="9">
        <v>0.36369999999999997</v>
      </c>
      <c r="J12" s="9">
        <v>0.12229219079017639</v>
      </c>
      <c r="K12" s="49">
        <v>1.9325786512537615</v>
      </c>
      <c r="L12" s="1"/>
    </row>
    <row r="13" spans="1:12">
      <c r="A13" s="1"/>
      <c r="B13" s="7">
        <v>1994</v>
      </c>
      <c r="C13" s="56">
        <v>6</v>
      </c>
      <c r="D13" s="8">
        <v>129.92329100000001</v>
      </c>
      <c r="E13" s="8">
        <v>127.87621</v>
      </c>
      <c r="F13" s="8">
        <v>229.06226899999999</v>
      </c>
      <c r="G13" s="8">
        <v>0</v>
      </c>
      <c r="H13" s="67">
        <f t="shared" si="0"/>
        <v>1.791281341541167</v>
      </c>
      <c r="I13" s="9">
        <v>0.1605</v>
      </c>
      <c r="J13" s="9">
        <v>-1.3646966219835124E-2</v>
      </c>
      <c r="K13" s="49">
        <v>0.92981238383775633</v>
      </c>
      <c r="L13" s="1"/>
    </row>
    <row r="14" spans="1:12">
      <c r="A14" s="1"/>
      <c r="B14" s="7">
        <v>1995</v>
      </c>
      <c r="C14" s="56">
        <v>7</v>
      </c>
      <c r="D14" s="8">
        <v>206.62411299999999</v>
      </c>
      <c r="E14" s="8">
        <v>192.88464500000001</v>
      </c>
      <c r="F14" s="8">
        <v>487.16354200000001</v>
      </c>
      <c r="G14" s="8">
        <v>0</v>
      </c>
      <c r="H14" s="67">
        <f t="shared" si="0"/>
        <v>2.5256730104151108</v>
      </c>
      <c r="I14" s="9">
        <v>0.32669999999999999</v>
      </c>
      <c r="J14" s="9">
        <v>0.13195291161537173</v>
      </c>
      <c r="K14" s="49">
        <v>1.7540798912991384</v>
      </c>
      <c r="L14" s="1"/>
    </row>
    <row r="15" spans="1:12">
      <c r="A15" s="1"/>
      <c r="B15" s="7">
        <v>1996</v>
      </c>
      <c r="C15" s="56">
        <v>10</v>
      </c>
      <c r="D15" s="8">
        <v>280.24799999999999</v>
      </c>
      <c r="E15" s="8">
        <v>286.742008</v>
      </c>
      <c r="F15" s="8">
        <v>465.169915</v>
      </c>
      <c r="G15" s="8">
        <v>0.17124500000000001</v>
      </c>
      <c r="H15" s="67">
        <f t="shared" si="0"/>
        <v>1.6228565993720738</v>
      </c>
      <c r="I15" s="9">
        <v>0.14119999999999999</v>
      </c>
      <c r="J15" s="9">
        <v>7.732549011707307E-2</v>
      </c>
      <c r="K15" s="49">
        <v>1.3817639886605049</v>
      </c>
      <c r="L15" s="1"/>
    </row>
    <row r="16" spans="1:12">
      <c r="A16" s="1"/>
      <c r="B16" s="7">
        <v>1997</v>
      </c>
      <c r="C16" s="56">
        <v>22</v>
      </c>
      <c r="D16" s="8">
        <v>800.55900499999996</v>
      </c>
      <c r="E16" s="8">
        <v>799.00433099999998</v>
      </c>
      <c r="F16" s="8">
        <v>1300.1833610000001</v>
      </c>
      <c r="G16" s="8">
        <v>0.21995400000000001</v>
      </c>
      <c r="H16" s="67">
        <f t="shared" si="0"/>
        <v>1.6275297448919586</v>
      </c>
      <c r="I16" s="9">
        <v>0.122</v>
      </c>
      <c r="J16" s="9">
        <v>8.1848427653312697E-2</v>
      </c>
      <c r="K16" s="49">
        <v>1.4276775689848114</v>
      </c>
      <c r="L16" s="1"/>
    </row>
    <row r="17" spans="1:12">
      <c r="A17" s="1"/>
      <c r="B17" s="7">
        <v>1998</v>
      </c>
      <c r="C17" s="56">
        <v>12</v>
      </c>
      <c r="D17" s="8">
        <v>572.5</v>
      </c>
      <c r="E17" s="8">
        <v>545.54510800000003</v>
      </c>
      <c r="F17" s="8">
        <v>604.41192599999999</v>
      </c>
      <c r="G17" s="8">
        <v>4.1044770000000002</v>
      </c>
      <c r="H17" s="67">
        <f t="shared" si="0"/>
        <v>1.1154282094671444</v>
      </c>
      <c r="I17" s="9">
        <v>2.2599999999999999E-2</v>
      </c>
      <c r="J17" s="9">
        <v>1.2044876813888552E-3</v>
      </c>
      <c r="K17" s="49">
        <v>1.0055899131425268</v>
      </c>
      <c r="L17" s="1"/>
    </row>
    <row r="18" spans="1:12">
      <c r="A18" s="1"/>
      <c r="B18" s="7">
        <v>1999</v>
      </c>
      <c r="C18" s="56">
        <v>30</v>
      </c>
      <c r="D18" s="8">
        <v>1242.9539890000001</v>
      </c>
      <c r="E18" s="8">
        <v>1209.4251469999999</v>
      </c>
      <c r="F18" s="8">
        <v>1695.026114</v>
      </c>
      <c r="G18" s="8">
        <v>11.863023</v>
      </c>
      <c r="H18" s="67">
        <f t="shared" si="0"/>
        <v>1.4113226777481584</v>
      </c>
      <c r="I18" s="9">
        <v>6.6799999999999998E-2</v>
      </c>
      <c r="J18" s="9">
        <v>4.1247656941413871E-2</v>
      </c>
      <c r="K18" s="49">
        <v>1.2260766086794865</v>
      </c>
      <c r="L18" s="1"/>
    </row>
    <row r="19" spans="1:12">
      <c r="A19" s="1"/>
      <c r="B19" s="7">
        <v>2000</v>
      </c>
      <c r="C19" s="56">
        <v>45</v>
      </c>
      <c r="D19" s="8">
        <v>1649.624446</v>
      </c>
      <c r="E19" s="8">
        <v>1661.9958790000001</v>
      </c>
      <c r="F19" s="8">
        <v>2521.3113079999998</v>
      </c>
      <c r="G19" s="8">
        <v>73.033221999999995</v>
      </c>
      <c r="H19" s="67">
        <f t="shared" si="0"/>
        <v>1.560981325393527</v>
      </c>
      <c r="I19" s="9">
        <v>9.7599999999999992E-2</v>
      </c>
      <c r="J19" s="9">
        <v>5.4156473278999334E-2</v>
      </c>
      <c r="K19" s="49">
        <v>1.282452036507042</v>
      </c>
      <c r="L19" s="1"/>
    </row>
    <row r="20" spans="1:12">
      <c r="A20" s="1"/>
      <c r="B20" s="7">
        <v>2001</v>
      </c>
      <c r="C20" s="56">
        <v>23</v>
      </c>
      <c r="D20" s="8">
        <v>783.87843999999996</v>
      </c>
      <c r="E20" s="8">
        <v>766.93373699999995</v>
      </c>
      <c r="F20" s="8">
        <v>1258.5770190000001</v>
      </c>
      <c r="G20" s="8">
        <v>67.043232000000003</v>
      </c>
      <c r="H20" s="67">
        <f t="shared" si="0"/>
        <v>1.728467776349758</v>
      </c>
      <c r="I20" s="9">
        <v>0.1341</v>
      </c>
      <c r="J20" s="9">
        <v>6.5374597907066345E-2</v>
      </c>
      <c r="K20" s="49">
        <v>1.2983464493734096</v>
      </c>
      <c r="L20" s="1"/>
    </row>
    <row r="21" spans="1:12">
      <c r="A21" s="1"/>
      <c r="B21" s="7">
        <v>2002</v>
      </c>
      <c r="C21" s="56">
        <v>13</v>
      </c>
      <c r="D21" s="8">
        <v>466.98700000000002</v>
      </c>
      <c r="E21" s="8">
        <v>471.75274200000001</v>
      </c>
      <c r="F21" s="8">
        <v>829.75948700000004</v>
      </c>
      <c r="G21" s="8">
        <v>31.176653999999999</v>
      </c>
      <c r="H21" s="67">
        <f t="shared" si="0"/>
        <v>1.8249732632184679</v>
      </c>
      <c r="I21" s="9">
        <v>0.17069999999999999</v>
      </c>
      <c r="J21" s="9">
        <v>9.2084595561027535E-2</v>
      </c>
      <c r="K21" s="49">
        <v>1.3870340825853227</v>
      </c>
      <c r="L21" s="1"/>
    </row>
    <row r="22" spans="1:12">
      <c r="A22" s="1"/>
      <c r="B22" s="7">
        <v>2003</v>
      </c>
      <c r="C22" s="56">
        <v>13</v>
      </c>
      <c r="D22" s="8">
        <v>483.96</v>
      </c>
      <c r="E22" s="8">
        <v>459.01394099999999</v>
      </c>
      <c r="F22" s="8">
        <v>718.093478</v>
      </c>
      <c r="G22" s="8">
        <v>34.268866000000003</v>
      </c>
      <c r="H22" s="67">
        <f t="shared" si="0"/>
        <v>1.6390838639038199</v>
      </c>
      <c r="I22" s="9">
        <v>0.1255</v>
      </c>
      <c r="J22" s="9">
        <v>5.391208231449128E-2</v>
      </c>
      <c r="K22" s="49">
        <v>1.2439187015605311</v>
      </c>
      <c r="L22" s="1"/>
    </row>
    <row r="23" spans="1:12">
      <c r="A23" s="1"/>
      <c r="B23" s="7">
        <v>2004</v>
      </c>
      <c r="C23" s="56">
        <v>25</v>
      </c>
      <c r="D23" s="8">
        <v>760.99319000000003</v>
      </c>
      <c r="E23" s="8">
        <v>752.16759200000001</v>
      </c>
      <c r="F23" s="8">
        <v>1174.1334300000001</v>
      </c>
      <c r="G23" s="8">
        <v>239.80063100000001</v>
      </c>
      <c r="H23" s="67">
        <f t="shared" si="0"/>
        <v>1.879812525876547</v>
      </c>
      <c r="I23" s="9">
        <v>0.12970000000000001</v>
      </c>
      <c r="J23" s="9">
        <v>7.0023068785667414E-2</v>
      </c>
      <c r="K23" s="49">
        <v>1.3635569248112207</v>
      </c>
      <c r="L23" s="1"/>
    </row>
    <row r="24" spans="1:12">
      <c r="A24" s="1"/>
      <c r="B24" s="7">
        <v>2005</v>
      </c>
      <c r="C24" s="56">
        <v>36</v>
      </c>
      <c r="D24" s="8">
        <v>1410.9299880000001</v>
      </c>
      <c r="E24" s="8">
        <v>1419.0656039999999</v>
      </c>
      <c r="F24" s="8">
        <v>2096.642245</v>
      </c>
      <c r="G24" s="8">
        <v>266.40534100000002</v>
      </c>
      <c r="H24" s="67">
        <f t="shared" si="0"/>
        <v>1.6652137711879882</v>
      </c>
      <c r="I24" s="9">
        <v>0.10289999999999999</v>
      </c>
      <c r="J24" s="9">
        <v>3.2822951674461351E-2</v>
      </c>
      <c r="K24" s="49">
        <v>1.1684420268599862</v>
      </c>
      <c r="L24" s="1"/>
    </row>
    <row r="25" spans="1:12">
      <c r="A25" s="1"/>
      <c r="B25" s="7">
        <v>2006</v>
      </c>
      <c r="C25" s="56">
        <v>40</v>
      </c>
      <c r="D25" s="8">
        <v>1972.210705</v>
      </c>
      <c r="E25" s="8">
        <v>1943.7694080000001</v>
      </c>
      <c r="F25" s="8">
        <v>2805.6834399999998</v>
      </c>
      <c r="G25" s="8">
        <v>346.716452</v>
      </c>
      <c r="H25" s="67">
        <f t="shared" si="0"/>
        <v>1.6217972559016629</v>
      </c>
      <c r="I25" s="9">
        <v>8.8200000000000001E-2</v>
      </c>
      <c r="J25" s="9">
        <v>5.7889729738235486E-3</v>
      </c>
      <c r="K25" s="49">
        <v>1.0318178385021399</v>
      </c>
      <c r="L25" s="1"/>
    </row>
    <row r="26" spans="1:12">
      <c r="A26" s="1"/>
      <c r="B26" s="7">
        <v>2007</v>
      </c>
      <c r="C26" s="56">
        <v>35</v>
      </c>
      <c r="D26" s="8">
        <v>1460.9644000000001</v>
      </c>
      <c r="E26" s="8">
        <v>1437.458032</v>
      </c>
      <c r="F26" s="8">
        <v>1733.1865539999999</v>
      </c>
      <c r="G26" s="8">
        <v>406.67197700000003</v>
      </c>
      <c r="H26" s="67">
        <f t="shared" si="0"/>
        <v>1.4886407000159292</v>
      </c>
      <c r="I26" s="9">
        <v>8.4600000000000009E-2</v>
      </c>
      <c r="J26" s="9">
        <v>-1.9372772453732531E-2</v>
      </c>
      <c r="K26" s="49">
        <v>0.91438572399352713</v>
      </c>
      <c r="L26" s="1"/>
    </row>
    <row r="27" spans="1:12">
      <c r="A27" s="1"/>
      <c r="B27" s="7">
        <v>2008</v>
      </c>
      <c r="C27" s="56">
        <v>27</v>
      </c>
      <c r="D27" s="8">
        <v>896.19623200000001</v>
      </c>
      <c r="E27" s="8">
        <v>898.58245399999998</v>
      </c>
      <c r="F27" s="8">
        <v>1120.4843900000001</v>
      </c>
      <c r="G27" s="8">
        <v>330.926424</v>
      </c>
      <c r="H27" s="67">
        <f t="shared" si="0"/>
        <v>1.6152227405944877</v>
      </c>
      <c r="I27" s="9">
        <v>0.12089999999999999</v>
      </c>
      <c r="J27" s="9">
        <v>-1.7946471680777162E-2</v>
      </c>
      <c r="K27" s="49">
        <v>0.9246884746266355</v>
      </c>
      <c r="L27" s="1"/>
    </row>
    <row r="28" spans="1:12">
      <c r="A28" s="1"/>
      <c r="B28" s="7">
        <v>2009</v>
      </c>
      <c r="C28" s="56">
        <v>2</v>
      </c>
      <c r="D28" s="8">
        <v>106.38500000000001</v>
      </c>
      <c r="E28" s="8">
        <v>99.525283000000002</v>
      </c>
      <c r="F28" s="8">
        <v>87.883870999999999</v>
      </c>
      <c r="G28" s="8">
        <v>31.648561000000001</v>
      </c>
      <c r="H28" s="67">
        <f t="shared" si="0"/>
        <v>1.2010257936166833</v>
      </c>
      <c r="I28" s="9">
        <v>4.7100000000000003E-2</v>
      </c>
      <c r="J28" s="9">
        <v>-9.0858572115027417E-2</v>
      </c>
      <c r="K28" s="49">
        <v>0.66855193501272148</v>
      </c>
      <c r="L28" s="1"/>
    </row>
    <row r="29" spans="1:12">
      <c r="A29" s="1"/>
      <c r="B29" s="7">
        <v>2010</v>
      </c>
      <c r="C29" s="56">
        <v>8</v>
      </c>
      <c r="D29" s="8">
        <v>155</v>
      </c>
      <c r="E29" s="8">
        <v>143.03045</v>
      </c>
      <c r="F29" s="8">
        <v>111.435277</v>
      </c>
      <c r="G29" s="8">
        <v>76.715982999999994</v>
      </c>
      <c r="H29" s="67">
        <f t="shared" si="0"/>
        <v>1.3154629661026724</v>
      </c>
      <c r="I29" s="9">
        <v>7.0800000000000002E-2</v>
      </c>
      <c r="J29" s="9">
        <v>-6.2204878712253733E-2</v>
      </c>
      <c r="K29" s="49">
        <v>0.76502896942179099</v>
      </c>
      <c r="L29" s="1"/>
    </row>
    <row r="30" spans="1:12">
      <c r="A30" s="1"/>
      <c r="B30" s="7">
        <v>2011</v>
      </c>
      <c r="C30" s="56">
        <v>10</v>
      </c>
      <c r="D30" s="8">
        <v>203.47253499999999</v>
      </c>
      <c r="E30" s="8">
        <v>207.48813200000001</v>
      </c>
      <c r="F30" s="8">
        <v>179.654901</v>
      </c>
      <c r="G30" s="8">
        <v>171.69323800000001</v>
      </c>
      <c r="H30" s="67">
        <f t="shared" si="0"/>
        <v>1.6933408943119697</v>
      </c>
      <c r="I30" s="9">
        <v>0.15079999999999999</v>
      </c>
      <c r="J30" s="9">
        <v>1.6655495762825011E-2</v>
      </c>
      <c r="K30" s="49">
        <v>1.0669589477115253</v>
      </c>
      <c r="L30" s="1"/>
    </row>
    <row r="31" spans="1:12">
      <c r="A31" s="1"/>
      <c r="B31" s="7">
        <v>2012</v>
      </c>
      <c r="C31" s="56">
        <v>7</v>
      </c>
      <c r="D31" s="8">
        <v>423</v>
      </c>
      <c r="E31" s="8">
        <v>352.345527</v>
      </c>
      <c r="F31" s="8">
        <v>210.68992600000001</v>
      </c>
      <c r="G31" s="8">
        <v>277.12355300000002</v>
      </c>
      <c r="H31" s="67">
        <f t="shared" si="0"/>
        <v>1.384474731816306</v>
      </c>
      <c r="I31" s="9">
        <v>0.12359999999999999</v>
      </c>
      <c r="J31" s="9">
        <v>-1.016059083297023E-2</v>
      </c>
      <c r="K31" s="49">
        <v>0.9682160932563636</v>
      </c>
      <c r="L31" s="1"/>
    </row>
    <row r="32" spans="1:12">
      <c r="A32" s="1"/>
      <c r="B32" s="7">
        <v>2013</v>
      </c>
      <c r="C32" s="56">
        <v>9</v>
      </c>
      <c r="D32" s="8">
        <v>381.04970300000002</v>
      </c>
      <c r="E32" s="8">
        <v>346.63712500000003</v>
      </c>
      <c r="F32" s="8">
        <v>213.65673200000001</v>
      </c>
      <c r="G32" s="8">
        <v>309.11426</v>
      </c>
      <c r="H32" s="67">
        <f t="shared" si="0"/>
        <v>1.5081217627800252</v>
      </c>
      <c r="I32" s="9">
        <v>0.1595</v>
      </c>
      <c r="J32" s="9">
        <v>3.8433948159217843E-2</v>
      </c>
      <c r="K32" s="49">
        <v>1.1121850943620468</v>
      </c>
      <c r="L32" s="1"/>
    </row>
    <row r="33" spans="1:12">
      <c r="A33" s="1"/>
      <c r="B33" s="7">
        <v>2014</v>
      </c>
      <c r="C33" s="56">
        <v>9</v>
      </c>
      <c r="D33" s="8">
        <v>360.40018700000002</v>
      </c>
      <c r="E33" s="8">
        <v>281.55746299999998</v>
      </c>
      <c r="F33" s="8">
        <v>82.333050999999998</v>
      </c>
      <c r="G33" s="8">
        <v>288.56417299999998</v>
      </c>
      <c r="H33" s="67">
        <f t="shared" si="0"/>
        <v>1.3173056045046123</v>
      </c>
      <c r="I33" s="9">
        <v>0.16719999999999999</v>
      </c>
      <c r="J33" s="9">
        <v>2.9537412524223327E-2</v>
      </c>
      <c r="K33" s="49">
        <v>1.064191114649913</v>
      </c>
      <c r="L33" s="1"/>
    </row>
    <row r="34" spans="1:12">
      <c r="A34" s="1"/>
      <c r="B34" s="7">
        <v>2015</v>
      </c>
      <c r="C34" s="56">
        <v>19</v>
      </c>
      <c r="D34" s="8">
        <v>665</v>
      </c>
      <c r="E34" s="8">
        <v>450.05555399999997</v>
      </c>
      <c r="F34" s="8">
        <v>68.339025000000007</v>
      </c>
      <c r="G34" s="8">
        <v>488.63408900000002</v>
      </c>
      <c r="H34" s="67">
        <f t="shared" si="0"/>
        <v>1.237565249555836</v>
      </c>
      <c r="I34" s="9">
        <v>0.1789</v>
      </c>
      <c r="J34" s="9">
        <v>2.3742029070854185E-2</v>
      </c>
      <c r="K34" s="49">
        <v>1.0356734324977217</v>
      </c>
      <c r="L34" s="1"/>
    </row>
    <row r="35" spans="1:12">
      <c r="A35" s="1"/>
      <c r="B35" s="7">
        <v>2016</v>
      </c>
      <c r="C35" s="56">
        <v>7</v>
      </c>
      <c r="D35" s="8">
        <v>543.39132800000004</v>
      </c>
      <c r="E35" s="8">
        <v>270.43780400000003</v>
      </c>
      <c r="F35" s="8">
        <v>15.222296</v>
      </c>
      <c r="G35" s="8">
        <v>303.66517299999998</v>
      </c>
      <c r="H35" s="67">
        <f t="shared" si="0"/>
        <v>1.1791527082508035</v>
      </c>
      <c r="I35" s="9">
        <v>0.16210000000000002</v>
      </c>
      <c r="J35" s="9">
        <v>3.246810138225556E-2</v>
      </c>
      <c r="K35" s="49">
        <v>1.0335839287142938</v>
      </c>
      <c r="L35" s="1"/>
    </row>
    <row r="36" spans="1:12">
      <c r="A36" s="1"/>
      <c r="B36" s="7">
        <v>2017</v>
      </c>
      <c r="C36" s="56">
        <v>9</v>
      </c>
      <c r="D36" s="8">
        <v>720.74044000000004</v>
      </c>
      <c r="E36" s="8">
        <v>66.582643000000004</v>
      </c>
      <c r="F36" s="8">
        <v>4.1537480000000002</v>
      </c>
      <c r="G36" s="8">
        <v>62.184955000000002</v>
      </c>
      <c r="H36" s="67">
        <f t="shared" si="0"/>
        <v>0.99633628241522354</v>
      </c>
      <c r="I36" s="10" t="s">
        <v>8</v>
      </c>
      <c r="J36" s="10" t="s">
        <v>8</v>
      </c>
      <c r="K36" s="49" t="s">
        <v>8</v>
      </c>
      <c r="L36" s="1"/>
    </row>
    <row r="37" spans="1:12">
      <c r="A37" s="1"/>
      <c r="B37" s="11">
        <v>2018</v>
      </c>
      <c r="C37" s="57">
        <v>4</v>
      </c>
      <c r="D37" s="12">
        <v>296.5224</v>
      </c>
      <c r="E37" s="12">
        <v>19.362615999999999</v>
      </c>
      <c r="F37" s="12">
        <v>1.3247999999999999E-2</v>
      </c>
      <c r="G37" s="12">
        <v>21.011742000000002</v>
      </c>
      <c r="H37" s="72">
        <f t="shared" si="0"/>
        <v>1.0858548245753572</v>
      </c>
      <c r="I37" s="13" t="s">
        <v>8</v>
      </c>
      <c r="J37" s="13" t="s">
        <v>8</v>
      </c>
      <c r="K37" s="53" t="s">
        <v>8</v>
      </c>
      <c r="L37" s="1"/>
    </row>
    <row r="38" spans="1:12">
      <c r="A38" s="1"/>
      <c r="B38" s="14" t="s">
        <v>9</v>
      </c>
      <c r="C38" s="58">
        <v>460</v>
      </c>
      <c r="D38" s="15">
        <v>17416.608153000005</v>
      </c>
      <c r="E38" s="15">
        <v>15667.405400999998</v>
      </c>
      <c r="F38" s="15">
        <v>21243.575237000005</v>
      </c>
      <c r="G38" s="15">
        <v>3843.6935170000002</v>
      </c>
      <c r="H38" s="54">
        <f t="shared" si="0"/>
        <v>1.6012395231950001</v>
      </c>
      <c r="I38" s="16">
        <v>0.1226</v>
      </c>
      <c r="J38" s="16">
        <v>3.5999999999999997E-2</v>
      </c>
      <c r="K38" s="54">
        <v>1.2649279394440487</v>
      </c>
      <c r="L38" s="1"/>
    </row>
    <row r="39" spans="1:12">
      <c r="A39" s="1"/>
      <c r="B39" s="17"/>
      <c r="C39" s="17"/>
      <c r="D39" s="18"/>
      <c r="E39" s="18"/>
      <c r="F39" s="18"/>
      <c r="G39" s="18"/>
      <c r="H39" s="18"/>
      <c r="I39" s="19"/>
      <c r="J39" s="19"/>
      <c r="K39" s="1"/>
      <c r="L39" s="1"/>
    </row>
    <row r="40" spans="1:12">
      <c r="A40" s="1"/>
      <c r="B40" s="20" t="s">
        <v>11</v>
      </c>
      <c r="C40" s="20"/>
      <c r="D40" s="20"/>
      <c r="E40" s="20"/>
      <c r="F40" s="20"/>
      <c r="G40" s="20"/>
      <c r="H40" s="20"/>
      <c r="I40" s="20"/>
      <c r="J40" s="20"/>
      <c r="K40" s="1"/>
      <c r="L40" s="1"/>
    </row>
    <row r="41" spans="1:12">
      <c r="A41" s="1"/>
      <c r="B41" s="79" t="s">
        <v>30</v>
      </c>
      <c r="C41" s="79"/>
      <c r="D41" s="79"/>
      <c r="E41" s="79"/>
      <c r="F41" s="79"/>
      <c r="G41" s="79"/>
      <c r="H41" s="79"/>
      <c r="I41" s="79"/>
      <c r="J41" s="79"/>
      <c r="K41" s="1"/>
      <c r="L41" s="1"/>
    </row>
    <row r="42" spans="1:12" ht="15" customHeight="1">
      <c r="A42" s="1"/>
      <c r="B42" s="81" t="s">
        <v>29</v>
      </c>
      <c r="C42" s="81"/>
      <c r="D42" s="81"/>
      <c r="E42" s="81"/>
      <c r="F42" s="81"/>
      <c r="G42" s="81"/>
      <c r="H42" s="81"/>
      <c r="I42" s="81"/>
      <c r="J42" s="81"/>
      <c r="K42" s="71"/>
      <c r="L42" s="1"/>
    </row>
    <row r="43" spans="1:12" ht="15" customHeight="1">
      <c r="A43" s="1"/>
      <c r="B43" s="81" t="s">
        <v>35</v>
      </c>
      <c r="C43" s="81"/>
      <c r="D43" s="81"/>
      <c r="E43" s="81"/>
      <c r="F43" s="81"/>
      <c r="G43" s="81"/>
      <c r="H43" s="81"/>
      <c r="I43" s="81"/>
      <c r="J43" s="81"/>
      <c r="K43" s="1"/>
      <c r="L43" s="1"/>
    </row>
    <row r="44" spans="1:12" ht="15" customHeight="1">
      <c r="A44" s="1"/>
      <c r="B44" s="21"/>
      <c r="C44" s="21"/>
      <c r="D44" s="21"/>
      <c r="E44" s="21"/>
      <c r="F44" s="21"/>
      <c r="G44" s="21"/>
      <c r="H44" s="21"/>
      <c r="I44" s="21"/>
      <c r="J44" s="21"/>
      <c r="K44" s="1"/>
      <c r="L44" s="1"/>
    </row>
    <row r="45" spans="1:12" ht="12" customHeight="1">
      <c r="A45" s="1"/>
      <c r="B45" s="80" t="s">
        <v>33</v>
      </c>
      <c r="C45" s="80"/>
      <c r="D45" s="80"/>
      <c r="E45" s="80"/>
      <c r="F45" s="80"/>
      <c r="G45" s="80"/>
      <c r="H45" s="80"/>
      <c r="I45" s="80"/>
      <c r="J45" s="80"/>
      <c r="K45" s="80"/>
      <c r="L45" s="1"/>
    </row>
    <row r="46" spans="1:12" ht="13.5" customHeight="1">
      <c r="A46" s="1"/>
      <c r="B46" s="76" t="s">
        <v>34</v>
      </c>
      <c r="C46" s="75"/>
      <c r="D46" s="75"/>
      <c r="E46" s="75"/>
      <c r="F46" s="75"/>
      <c r="G46" s="75"/>
      <c r="H46" s="75"/>
      <c r="I46" s="75"/>
      <c r="J46" s="75"/>
      <c r="K46" s="75"/>
      <c r="L46" s="1"/>
    </row>
    <row r="47" spans="1:12" ht="24.75" customHeight="1">
      <c r="A47" s="1"/>
      <c r="B47" s="78" t="s">
        <v>12</v>
      </c>
      <c r="C47" s="78"/>
      <c r="D47" s="78"/>
      <c r="E47" s="78"/>
      <c r="F47" s="78"/>
      <c r="G47" s="78"/>
      <c r="H47" s="78"/>
      <c r="I47" s="78"/>
      <c r="J47" s="78"/>
      <c r="K47" s="78"/>
      <c r="L47" s="1"/>
    </row>
    <row r="48" spans="1:12" ht="29.25" customHeight="1">
      <c r="A48" s="1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2" spans="1:12">
      <c r="D52" s="22"/>
      <c r="E52" s="22"/>
      <c r="F52" s="22"/>
      <c r="G52" s="22"/>
      <c r="H52" s="22"/>
    </row>
  </sheetData>
  <mergeCells count="7">
    <mergeCell ref="B2:K2"/>
    <mergeCell ref="B48:K48"/>
    <mergeCell ref="B41:J41"/>
    <mergeCell ref="B45:K45"/>
    <mergeCell ref="B47:K47"/>
    <mergeCell ref="B42:J42"/>
    <mergeCell ref="B43:J43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E0380-6656-4424-AC37-6C9550F81F0F}">
  <dimension ref="A1:L107"/>
  <sheetViews>
    <sheetView zoomScale="90" zoomScaleNormal="90" workbookViewId="0">
      <selection activeCell="B2" sqref="B2:K2"/>
    </sheetView>
  </sheetViews>
  <sheetFormatPr defaultRowHeight="15"/>
  <cols>
    <col min="1" max="1" width="17" customWidth="1"/>
    <col min="2" max="2" width="17.28515625" customWidth="1"/>
    <col min="3" max="3" width="6.7109375" customWidth="1"/>
    <col min="4" max="5" width="12.85546875" customWidth="1"/>
    <col min="6" max="6" width="13.140625" customWidth="1"/>
    <col min="7" max="7" width="13.42578125" customWidth="1"/>
    <col min="8" max="9" width="9.28515625" customWidth="1"/>
    <col min="10" max="11" width="11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1"/>
      <c r="B2" s="77" t="s">
        <v>36</v>
      </c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2" ht="34.5" customHeight="1">
      <c r="A3" s="1"/>
      <c r="B3" s="23" t="s">
        <v>37</v>
      </c>
      <c r="C3" s="23" t="s">
        <v>24</v>
      </c>
      <c r="D3" s="52" t="s">
        <v>2</v>
      </c>
      <c r="E3" s="52" t="s">
        <v>3</v>
      </c>
      <c r="F3" s="52" t="s">
        <v>4</v>
      </c>
      <c r="G3" s="24" t="s">
        <v>5</v>
      </c>
      <c r="H3" s="70" t="s">
        <v>25</v>
      </c>
      <c r="I3" s="52" t="s">
        <v>6</v>
      </c>
      <c r="J3" s="24" t="s">
        <v>13</v>
      </c>
      <c r="K3" s="24" t="s">
        <v>22</v>
      </c>
      <c r="L3" s="1"/>
    </row>
    <row r="4" spans="1:12">
      <c r="A4" s="1"/>
      <c r="B4" s="4" t="s">
        <v>14</v>
      </c>
      <c r="C4" s="4"/>
      <c r="D4" s="5"/>
      <c r="E4" s="5"/>
      <c r="F4" s="5"/>
      <c r="G4" s="5"/>
      <c r="H4" s="5"/>
      <c r="I4" s="25"/>
      <c r="J4" s="25"/>
      <c r="K4" s="47"/>
      <c r="L4" s="1"/>
    </row>
    <row r="5" spans="1:12">
      <c r="A5" s="1"/>
      <c r="B5" s="26">
        <v>1985</v>
      </c>
      <c r="C5" s="55">
        <v>1</v>
      </c>
      <c r="D5" s="5">
        <v>5</v>
      </c>
      <c r="E5" s="5">
        <v>5</v>
      </c>
      <c r="F5" s="5">
        <v>12.055375</v>
      </c>
      <c r="G5" s="5">
        <v>0</v>
      </c>
      <c r="H5" s="69">
        <f>(G5+F5)/E5</f>
        <v>2.4110749999999999</v>
      </c>
      <c r="I5" s="6">
        <v>0.1278</v>
      </c>
      <c r="J5" s="6">
        <v>-2.1460957299404983E-2</v>
      </c>
      <c r="K5" s="47">
        <v>0.8653422563618649</v>
      </c>
      <c r="L5" s="1"/>
    </row>
    <row r="6" spans="1:12">
      <c r="A6" s="1"/>
      <c r="B6" s="27">
        <v>1988</v>
      </c>
      <c r="C6" s="55">
        <v>1</v>
      </c>
      <c r="D6" s="28">
        <v>12.5</v>
      </c>
      <c r="E6" s="28">
        <v>12.548439999999999</v>
      </c>
      <c r="F6" s="28">
        <v>21.955297000000002</v>
      </c>
      <c r="G6" s="28">
        <v>0</v>
      </c>
      <c r="H6" s="63">
        <f t="shared" ref="H6:H69" si="0">(G6+F6)/E6</f>
        <v>1.7496435413485663</v>
      </c>
      <c r="I6" s="6">
        <v>0.11710000000000001</v>
      </c>
      <c r="J6" s="6">
        <v>-6.0531195364137605E-2</v>
      </c>
      <c r="K6" s="47">
        <v>0.71354328825690727</v>
      </c>
      <c r="L6" s="1"/>
    </row>
    <row r="7" spans="1:12">
      <c r="A7" s="1"/>
      <c r="B7" s="27">
        <v>1989</v>
      </c>
      <c r="C7" s="55">
        <v>1</v>
      </c>
      <c r="D7" s="28">
        <v>10</v>
      </c>
      <c r="E7" s="28">
        <v>9.65</v>
      </c>
      <c r="F7" s="28">
        <v>29.464414000000001</v>
      </c>
      <c r="G7" s="28">
        <v>0</v>
      </c>
      <c r="H7" s="63">
        <f t="shared" si="0"/>
        <v>3.0533071502590672</v>
      </c>
      <c r="I7" s="6">
        <v>0.29949999999999999</v>
      </c>
      <c r="J7" s="6">
        <v>0.13315586447715763</v>
      </c>
      <c r="K7" s="47">
        <v>1.6598552835348104</v>
      </c>
      <c r="L7" s="1"/>
    </row>
    <row r="8" spans="1:12">
      <c r="A8" s="1"/>
      <c r="B8" s="27">
        <v>1990</v>
      </c>
      <c r="C8" s="55">
        <v>1</v>
      </c>
      <c r="D8" s="28">
        <v>5</v>
      </c>
      <c r="E8" s="28">
        <v>5.1038769999999998</v>
      </c>
      <c r="F8" s="28">
        <v>11.622161999999999</v>
      </c>
      <c r="G8" s="28">
        <v>0</v>
      </c>
      <c r="H8" s="63">
        <f t="shared" si="0"/>
        <v>2.2771242332054631</v>
      </c>
      <c r="I8" s="6">
        <v>0.13769999999999999</v>
      </c>
      <c r="J8" s="6">
        <v>-2.037485366918191E-2</v>
      </c>
      <c r="K8" s="47">
        <v>0.8675102300481593</v>
      </c>
      <c r="L8" s="1"/>
    </row>
    <row r="9" spans="1:12">
      <c r="A9" s="1"/>
      <c r="B9" s="27">
        <v>1991</v>
      </c>
      <c r="C9" s="55">
        <v>1</v>
      </c>
      <c r="D9" s="28">
        <v>21.130323000000001</v>
      </c>
      <c r="E9" s="28">
        <v>23.218222000000001</v>
      </c>
      <c r="F9" s="28">
        <v>39.807943000000002</v>
      </c>
      <c r="G9" s="28">
        <v>0</v>
      </c>
      <c r="H9" s="63">
        <f t="shared" si="0"/>
        <v>1.7145129803651633</v>
      </c>
      <c r="I9" s="6">
        <v>0.15329999999999999</v>
      </c>
      <c r="J9" s="6">
        <v>-5.2375428216601003E-2</v>
      </c>
      <c r="K9" s="47">
        <v>0.83194431968992699</v>
      </c>
      <c r="L9" s="1"/>
    </row>
    <row r="10" spans="1:12">
      <c r="A10" s="1"/>
      <c r="B10" s="27">
        <v>1993</v>
      </c>
      <c r="C10" s="55">
        <v>5</v>
      </c>
      <c r="D10" s="28">
        <v>160</v>
      </c>
      <c r="E10" s="28">
        <v>180.63762299999999</v>
      </c>
      <c r="F10" s="28">
        <v>497.94068900000002</v>
      </c>
      <c r="G10" s="28">
        <v>0</v>
      </c>
      <c r="H10" s="63">
        <f t="shared" si="0"/>
        <v>2.7565724168104229</v>
      </c>
      <c r="I10" s="6">
        <v>0.37270000000000003</v>
      </c>
      <c r="J10" s="6">
        <v>0.13624364733695987</v>
      </c>
      <c r="K10" s="47">
        <v>2.0036858318835575</v>
      </c>
      <c r="L10" s="1"/>
    </row>
    <row r="11" spans="1:12">
      <c r="A11" s="1"/>
      <c r="B11" s="27">
        <v>1994</v>
      </c>
      <c r="C11" s="55">
        <v>1</v>
      </c>
      <c r="D11" s="28">
        <v>20</v>
      </c>
      <c r="E11" s="28">
        <v>20</v>
      </c>
      <c r="F11" s="28">
        <v>69.888354000000007</v>
      </c>
      <c r="G11" s="28">
        <v>0</v>
      </c>
      <c r="H11" s="63">
        <f t="shared" si="0"/>
        <v>3.4944177000000005</v>
      </c>
      <c r="I11" s="6">
        <v>0.34420000000000001</v>
      </c>
      <c r="J11" s="6">
        <v>0.14545423388481138</v>
      </c>
      <c r="K11" s="47">
        <v>2.1174673778443505</v>
      </c>
      <c r="L11" s="1"/>
    </row>
    <row r="12" spans="1:12">
      <c r="A12" s="1"/>
      <c r="B12" s="27">
        <v>1995</v>
      </c>
      <c r="C12" s="55">
        <v>4</v>
      </c>
      <c r="D12" s="28">
        <v>145</v>
      </c>
      <c r="E12" s="28">
        <v>131.44969800000001</v>
      </c>
      <c r="F12" s="28">
        <v>375.63243299999999</v>
      </c>
      <c r="G12" s="28">
        <v>0</v>
      </c>
      <c r="H12" s="63">
        <f t="shared" si="0"/>
        <v>2.8576135108351481</v>
      </c>
      <c r="I12" s="6">
        <v>0.4219</v>
      </c>
      <c r="J12" s="6">
        <v>0.19789596199989326</v>
      </c>
      <c r="K12" s="47">
        <v>2.0521764159456826</v>
      </c>
      <c r="L12" s="1"/>
    </row>
    <row r="13" spans="1:12">
      <c r="A13" s="1"/>
      <c r="B13" s="27">
        <v>1996</v>
      </c>
      <c r="C13" s="55">
        <v>3</v>
      </c>
      <c r="D13" s="28">
        <v>125</v>
      </c>
      <c r="E13" s="28">
        <v>131.415862</v>
      </c>
      <c r="F13" s="28">
        <v>172.39116999999999</v>
      </c>
      <c r="G13" s="28">
        <v>0.17124500000000001</v>
      </c>
      <c r="H13" s="63">
        <f t="shared" si="0"/>
        <v>1.3131018765451614</v>
      </c>
      <c r="I13" s="6">
        <v>6.1500000000000006E-2</v>
      </c>
      <c r="J13" s="6">
        <v>2.9620274901390076E-2</v>
      </c>
      <c r="K13" s="47">
        <v>1.1649633896520613</v>
      </c>
      <c r="L13" s="1"/>
    </row>
    <row r="14" spans="1:12">
      <c r="A14" s="1"/>
      <c r="B14" s="27">
        <v>1997</v>
      </c>
      <c r="C14" s="55">
        <v>14</v>
      </c>
      <c r="D14" s="28">
        <v>564.89453600000002</v>
      </c>
      <c r="E14" s="28">
        <v>563.74496699999997</v>
      </c>
      <c r="F14" s="28">
        <v>981.18597299999999</v>
      </c>
      <c r="G14" s="28">
        <v>9.5938999999999997E-2</v>
      </c>
      <c r="H14" s="63">
        <f t="shared" si="0"/>
        <v>1.7406486433430102</v>
      </c>
      <c r="I14" s="6">
        <v>0.12659999999999999</v>
      </c>
      <c r="J14" s="6">
        <v>9.176016747951507E-2</v>
      </c>
      <c r="K14" s="47">
        <v>1.5271902441075405</v>
      </c>
      <c r="L14" s="1"/>
    </row>
    <row r="15" spans="1:12">
      <c r="A15" s="1"/>
      <c r="B15" s="27">
        <v>1998</v>
      </c>
      <c r="C15" s="55">
        <v>8</v>
      </c>
      <c r="D15" s="28">
        <v>382.5</v>
      </c>
      <c r="E15" s="28">
        <v>348.38161400000001</v>
      </c>
      <c r="F15" s="28">
        <v>412.88282099999998</v>
      </c>
      <c r="G15" s="28">
        <v>0.11715100000000001</v>
      </c>
      <c r="H15" s="63">
        <f t="shared" si="0"/>
        <v>1.1854815392180826</v>
      </c>
      <c r="I15" s="6">
        <v>3.56E-2</v>
      </c>
      <c r="J15" s="6">
        <v>1.7114111781120298E-2</v>
      </c>
      <c r="K15" s="47">
        <v>1.0777027603071478</v>
      </c>
      <c r="L15" s="1"/>
    </row>
    <row r="16" spans="1:12">
      <c r="A16" s="1"/>
      <c r="B16" s="27">
        <v>1999</v>
      </c>
      <c r="C16" s="55">
        <v>17</v>
      </c>
      <c r="D16" s="28">
        <v>937.20398899999998</v>
      </c>
      <c r="E16" s="28">
        <v>905.48594000000003</v>
      </c>
      <c r="F16" s="28">
        <v>1445.205749</v>
      </c>
      <c r="G16" s="28">
        <v>7.0531030000000001</v>
      </c>
      <c r="H16" s="63">
        <f t="shared" si="0"/>
        <v>1.6038447289418982</v>
      </c>
      <c r="I16" s="6">
        <v>9.8900000000000002E-2</v>
      </c>
      <c r="J16" s="6">
        <v>7.1080604195594796E-2</v>
      </c>
      <c r="K16" s="47">
        <v>1.3781309443073135</v>
      </c>
      <c r="L16" s="1"/>
    </row>
    <row r="17" spans="1:12">
      <c r="A17" s="1"/>
      <c r="B17" s="27">
        <v>2000</v>
      </c>
      <c r="C17" s="55">
        <v>22</v>
      </c>
      <c r="D17" s="28">
        <v>953.92049999999995</v>
      </c>
      <c r="E17" s="28">
        <v>957.24470199999996</v>
      </c>
      <c r="F17" s="28">
        <v>1923.0188069999999</v>
      </c>
      <c r="G17" s="28">
        <v>14.003304999999999</v>
      </c>
      <c r="H17" s="63">
        <f t="shared" si="0"/>
        <v>2.0235391305409385</v>
      </c>
      <c r="I17" s="6">
        <v>0.18920000000000001</v>
      </c>
      <c r="J17" s="6">
        <v>0.13455613255500795</v>
      </c>
      <c r="K17" s="47">
        <v>1.6372589552403178</v>
      </c>
      <c r="L17" s="1"/>
    </row>
    <row r="18" spans="1:12">
      <c r="A18" s="1"/>
      <c r="B18" s="27">
        <v>2001</v>
      </c>
      <c r="C18" s="55">
        <v>5</v>
      </c>
      <c r="D18" s="28">
        <v>207.0463</v>
      </c>
      <c r="E18" s="28">
        <v>206.476564</v>
      </c>
      <c r="F18" s="28">
        <v>457.40544199999999</v>
      </c>
      <c r="G18" s="28">
        <v>11.657363999999999</v>
      </c>
      <c r="H18" s="63">
        <f t="shared" si="0"/>
        <v>2.271748410148863</v>
      </c>
      <c r="I18" s="6">
        <v>0.21249999999999999</v>
      </c>
      <c r="J18" s="6">
        <v>0.13493790030479433</v>
      </c>
      <c r="K18" s="47">
        <v>1.6690137173762212</v>
      </c>
      <c r="L18" s="1"/>
    </row>
    <row r="19" spans="1:12">
      <c r="A19" s="1"/>
      <c r="B19" s="27">
        <v>2002</v>
      </c>
      <c r="C19" s="55">
        <v>8</v>
      </c>
      <c r="D19" s="28">
        <v>286.98700000000002</v>
      </c>
      <c r="E19" s="28">
        <v>302.28250000000003</v>
      </c>
      <c r="F19" s="28">
        <v>616.85989900000004</v>
      </c>
      <c r="G19" s="28">
        <v>20.045235999999999</v>
      </c>
      <c r="H19" s="63">
        <f t="shared" si="0"/>
        <v>2.106986461339972</v>
      </c>
      <c r="I19" s="6">
        <v>0.22469999999999998</v>
      </c>
      <c r="J19" s="6">
        <v>0.14584087729454046</v>
      </c>
      <c r="K19" s="47">
        <v>1.6425962648337546</v>
      </c>
      <c r="L19" s="1"/>
    </row>
    <row r="20" spans="1:12">
      <c r="A20" s="1"/>
      <c r="B20" s="27">
        <v>2003</v>
      </c>
      <c r="C20" s="55">
        <v>5</v>
      </c>
      <c r="D20" s="28">
        <v>298.95999999999998</v>
      </c>
      <c r="E20" s="28">
        <v>302.444098</v>
      </c>
      <c r="F20" s="28">
        <v>497.83683000000002</v>
      </c>
      <c r="G20" s="28">
        <v>22.368472000000001</v>
      </c>
      <c r="H20" s="63">
        <f t="shared" si="0"/>
        <v>1.7200048056484147</v>
      </c>
      <c r="I20" s="6">
        <v>0.1535</v>
      </c>
      <c r="J20" s="6">
        <v>8.9749005436897289E-2</v>
      </c>
      <c r="K20" s="47">
        <v>1.3949645659279084</v>
      </c>
      <c r="L20" s="1"/>
    </row>
    <row r="21" spans="1:12">
      <c r="A21" s="1"/>
      <c r="B21" s="27">
        <v>2004</v>
      </c>
      <c r="C21" s="55">
        <v>12</v>
      </c>
      <c r="D21" s="28">
        <v>448.49319000000003</v>
      </c>
      <c r="E21" s="28">
        <v>443.19214799999997</v>
      </c>
      <c r="F21" s="28">
        <v>778.91944000000001</v>
      </c>
      <c r="G21" s="28">
        <v>23.185693000000001</v>
      </c>
      <c r="H21" s="63">
        <f t="shared" si="0"/>
        <v>1.8098360646046465</v>
      </c>
      <c r="I21" s="6">
        <v>0.14269999999999999</v>
      </c>
      <c r="J21" s="6">
        <v>9.7738558053970331E-2</v>
      </c>
      <c r="K21" s="47">
        <v>1.4569802842516388</v>
      </c>
      <c r="L21" s="1"/>
    </row>
    <row r="22" spans="1:12">
      <c r="A22" s="1"/>
      <c r="B22" s="27">
        <v>2005</v>
      </c>
      <c r="C22" s="55">
        <v>22</v>
      </c>
      <c r="D22" s="28">
        <v>872.92998799999998</v>
      </c>
      <c r="E22" s="28">
        <v>887.77629000000002</v>
      </c>
      <c r="F22" s="28">
        <v>1372.4333979999999</v>
      </c>
      <c r="G22" s="28">
        <v>135.425794</v>
      </c>
      <c r="H22" s="63">
        <f t="shared" si="0"/>
        <v>1.6984675182077682</v>
      </c>
      <c r="I22" s="6">
        <v>9.9299999999999999E-2</v>
      </c>
      <c r="J22" s="6">
        <v>3.1017509102821351E-2</v>
      </c>
      <c r="K22" s="47">
        <v>1.1675000674216558</v>
      </c>
      <c r="L22" s="1"/>
    </row>
    <row r="23" spans="1:12">
      <c r="A23" s="1"/>
      <c r="B23" s="27">
        <v>2006</v>
      </c>
      <c r="C23" s="55">
        <v>25</v>
      </c>
      <c r="D23" s="28">
        <v>1391.3680079999999</v>
      </c>
      <c r="E23" s="28">
        <v>1394.621535</v>
      </c>
      <c r="F23" s="28">
        <v>1965.004956</v>
      </c>
      <c r="G23" s="28">
        <v>219.61952099999999</v>
      </c>
      <c r="H23" s="63">
        <f t="shared" si="0"/>
        <v>1.5664640349899659</v>
      </c>
      <c r="I23" s="6">
        <v>7.7800000000000008E-2</v>
      </c>
      <c r="J23" s="6">
        <v>-2.6105199465234819E-3</v>
      </c>
      <c r="K23" s="47">
        <v>0.98581795391321458</v>
      </c>
      <c r="L23" s="1"/>
    </row>
    <row r="24" spans="1:12">
      <c r="A24" s="1"/>
      <c r="B24" s="27">
        <v>2007</v>
      </c>
      <c r="C24" s="55">
        <v>18</v>
      </c>
      <c r="D24" s="28">
        <v>878.18939999999998</v>
      </c>
      <c r="E24" s="28">
        <v>873.19345099999998</v>
      </c>
      <c r="F24" s="28">
        <v>993.46036100000003</v>
      </c>
      <c r="G24" s="28">
        <v>278.02827200000002</v>
      </c>
      <c r="H24" s="63">
        <f t="shared" si="0"/>
        <v>1.45613624511712</v>
      </c>
      <c r="I24" s="6">
        <v>7.7499999999999999E-2</v>
      </c>
      <c r="J24" s="6">
        <v>-3.7112870774907963E-2</v>
      </c>
      <c r="K24" s="47">
        <v>0.83923187530615551</v>
      </c>
      <c r="L24" s="1"/>
    </row>
    <row r="25" spans="1:12">
      <c r="A25" s="1"/>
      <c r="B25" s="27">
        <v>2008</v>
      </c>
      <c r="C25" s="55">
        <v>17</v>
      </c>
      <c r="D25" s="28">
        <v>596.56373199999996</v>
      </c>
      <c r="E25" s="28">
        <v>619.85952999999995</v>
      </c>
      <c r="F25" s="28">
        <v>856.90227000000004</v>
      </c>
      <c r="G25" s="28">
        <v>200.97459000000001</v>
      </c>
      <c r="H25" s="63">
        <f t="shared" si="0"/>
        <v>1.7066396639896786</v>
      </c>
      <c r="I25" s="6">
        <v>0.13519999999999999</v>
      </c>
      <c r="J25" s="6">
        <v>-3.5991330561557784E-3</v>
      </c>
      <c r="K25" s="47">
        <v>0.98447199319535539</v>
      </c>
      <c r="L25" s="1"/>
    </row>
    <row r="26" spans="1:12">
      <c r="A26" s="1"/>
      <c r="B26" s="27">
        <v>2009</v>
      </c>
      <c r="C26" s="55">
        <v>2</v>
      </c>
      <c r="D26" s="28">
        <v>106.38500000000001</v>
      </c>
      <c r="E26" s="28">
        <v>99.525283000000002</v>
      </c>
      <c r="F26" s="28">
        <v>87.883870999999999</v>
      </c>
      <c r="G26" s="28">
        <v>31.648561000000001</v>
      </c>
      <c r="H26" s="63">
        <f t="shared" si="0"/>
        <v>1.2010257936166833</v>
      </c>
      <c r="I26" s="6">
        <v>4.6799999999999994E-2</v>
      </c>
      <c r="J26" s="6">
        <v>-9.0858572115027417E-2</v>
      </c>
      <c r="K26" s="47">
        <v>0.66855193501272148</v>
      </c>
      <c r="L26" s="1"/>
    </row>
    <row r="27" spans="1:12">
      <c r="A27" s="1"/>
      <c r="B27" s="27">
        <v>2010</v>
      </c>
      <c r="C27" s="55">
        <v>3</v>
      </c>
      <c r="D27" s="28">
        <v>65</v>
      </c>
      <c r="E27" s="28">
        <v>55.518560999999998</v>
      </c>
      <c r="F27" s="28">
        <v>57.192467999999998</v>
      </c>
      <c r="G27" s="28">
        <v>17.860906</v>
      </c>
      <c r="H27" s="63">
        <f t="shared" si="0"/>
        <v>1.3518609389029372</v>
      </c>
      <c r="I27" s="6">
        <v>9.3900000000000011E-2</v>
      </c>
      <c r="J27" s="6">
        <v>-3.7569345722636177E-2</v>
      </c>
      <c r="K27" s="47">
        <v>0.8734049010410001</v>
      </c>
      <c r="L27" s="1"/>
    </row>
    <row r="28" spans="1:12">
      <c r="A28" s="1"/>
      <c r="B28" s="27">
        <v>2011</v>
      </c>
      <c r="C28" s="55">
        <v>8</v>
      </c>
      <c r="D28" s="28">
        <v>163.47253499999999</v>
      </c>
      <c r="E28" s="28">
        <v>167.06787299999999</v>
      </c>
      <c r="F28" s="28">
        <v>141.75115600000001</v>
      </c>
      <c r="G28" s="28">
        <v>122.15585</v>
      </c>
      <c r="H28" s="63">
        <f t="shared" si="0"/>
        <v>1.5796394678466998</v>
      </c>
      <c r="I28" s="6">
        <v>0.14480000000000001</v>
      </c>
      <c r="J28" s="6">
        <v>2.2823789715766905E-2</v>
      </c>
      <c r="K28" s="47">
        <v>1.0915794974569313</v>
      </c>
      <c r="L28" s="1"/>
    </row>
    <row r="29" spans="1:12">
      <c r="A29" s="1"/>
      <c r="B29" s="27">
        <v>2012</v>
      </c>
      <c r="C29" s="55">
        <v>6</v>
      </c>
      <c r="D29" s="28">
        <v>348</v>
      </c>
      <c r="E29" s="28">
        <v>291.02729699999998</v>
      </c>
      <c r="F29" s="28">
        <v>127.242262</v>
      </c>
      <c r="G29" s="28">
        <v>261.28617200000002</v>
      </c>
      <c r="H29" s="63">
        <f t="shared" si="0"/>
        <v>1.3350240269729752</v>
      </c>
      <c r="I29" s="6">
        <v>0.10920000000000001</v>
      </c>
      <c r="J29" s="6">
        <v>5.1703721284866349E-3</v>
      </c>
      <c r="K29" s="47">
        <v>1.0195836349054705</v>
      </c>
      <c r="L29" s="1"/>
    </row>
    <row r="30" spans="1:12">
      <c r="A30" s="1"/>
      <c r="B30" s="27">
        <v>2013</v>
      </c>
      <c r="C30" s="55">
        <v>4</v>
      </c>
      <c r="D30" s="28">
        <v>131.04970299999999</v>
      </c>
      <c r="E30" s="28">
        <v>111.81014500000001</v>
      </c>
      <c r="F30" s="28">
        <v>82.715446</v>
      </c>
      <c r="G30" s="28">
        <v>99.821644000000006</v>
      </c>
      <c r="H30" s="63">
        <f t="shared" si="0"/>
        <v>1.6325628591215939</v>
      </c>
      <c r="I30" s="6">
        <v>0.25069999999999998</v>
      </c>
      <c r="J30" s="6">
        <v>0.10931434035301207</v>
      </c>
      <c r="K30" s="47">
        <v>1.2652308982579252</v>
      </c>
      <c r="L30" s="1"/>
    </row>
    <row r="31" spans="1:12">
      <c r="A31" s="1"/>
      <c r="B31" s="27">
        <v>2014</v>
      </c>
      <c r="C31" s="55">
        <v>7</v>
      </c>
      <c r="D31" s="28">
        <v>312.40018700000002</v>
      </c>
      <c r="E31" s="28">
        <v>249.52345099999999</v>
      </c>
      <c r="F31" s="28">
        <v>75.832414999999997</v>
      </c>
      <c r="G31" s="28">
        <v>255.811588</v>
      </c>
      <c r="H31" s="63">
        <f t="shared" si="0"/>
        <v>1.3291095553179089</v>
      </c>
      <c r="I31" s="6">
        <v>0.15689999999999998</v>
      </c>
      <c r="J31" s="6">
        <v>3.04838091135025E-2</v>
      </c>
      <c r="K31" s="47">
        <v>1.0688626364534715</v>
      </c>
      <c r="L31" s="1"/>
    </row>
    <row r="32" spans="1:12">
      <c r="A32" s="1"/>
      <c r="B32" s="27">
        <v>2015</v>
      </c>
      <c r="C32" s="55">
        <v>11</v>
      </c>
      <c r="D32" s="28">
        <v>420</v>
      </c>
      <c r="E32" s="28">
        <v>261.52021200000001</v>
      </c>
      <c r="F32" s="28">
        <v>38.751820000000002</v>
      </c>
      <c r="G32" s="28">
        <v>273.136529</v>
      </c>
      <c r="H32" s="63">
        <f t="shared" si="0"/>
        <v>1.1925974922351317</v>
      </c>
      <c r="I32" s="6">
        <v>0.15579999999999999</v>
      </c>
      <c r="J32" s="6">
        <v>1.5948036313056944E-2</v>
      </c>
      <c r="K32" s="47">
        <v>1.0209141683467822</v>
      </c>
      <c r="L32" s="1"/>
    </row>
    <row r="33" spans="1:12">
      <c r="A33" s="1"/>
      <c r="B33" s="27">
        <v>2016</v>
      </c>
      <c r="C33" s="55">
        <v>5</v>
      </c>
      <c r="D33" s="28">
        <v>393.39132799999999</v>
      </c>
      <c r="E33" s="28">
        <v>220.99198699999999</v>
      </c>
      <c r="F33" s="28">
        <v>14.918752</v>
      </c>
      <c r="G33" s="28">
        <v>240.664457</v>
      </c>
      <c r="H33" s="63">
        <f t="shared" si="0"/>
        <v>1.1565270418605722</v>
      </c>
      <c r="I33" s="6">
        <v>0.1517</v>
      </c>
      <c r="J33" s="6">
        <v>8.4094494581222548E-3</v>
      </c>
      <c r="K33" s="47">
        <v>1.0089225991230006</v>
      </c>
      <c r="L33" s="1"/>
    </row>
    <row r="34" spans="1:12">
      <c r="A34" s="1"/>
      <c r="B34" s="27">
        <v>2017</v>
      </c>
      <c r="C34" s="55">
        <v>8</v>
      </c>
      <c r="D34" s="28">
        <v>620.74044000000004</v>
      </c>
      <c r="E34" s="28">
        <v>55.582642999999997</v>
      </c>
      <c r="F34" s="28">
        <v>4.1537480000000002</v>
      </c>
      <c r="G34" s="28">
        <v>51.684483</v>
      </c>
      <c r="H34" s="63">
        <f t="shared" si="0"/>
        <v>1.0045983419680133</v>
      </c>
      <c r="I34" s="25" t="s">
        <v>8</v>
      </c>
      <c r="J34" s="25" t="s">
        <v>8</v>
      </c>
      <c r="K34" s="47" t="s">
        <v>8</v>
      </c>
      <c r="L34" s="1"/>
    </row>
    <row r="35" spans="1:12">
      <c r="A35" s="1"/>
      <c r="B35" s="27">
        <v>2018</v>
      </c>
      <c r="C35" s="55">
        <v>2</v>
      </c>
      <c r="D35" s="28">
        <v>150</v>
      </c>
      <c r="E35" s="28">
        <v>7.2572919999999996</v>
      </c>
      <c r="F35" s="28">
        <v>0</v>
      </c>
      <c r="G35" s="28">
        <v>7.5673069999999996</v>
      </c>
      <c r="H35" s="63">
        <f t="shared" si="0"/>
        <v>1.042717724462513</v>
      </c>
      <c r="I35" s="25" t="s">
        <v>8</v>
      </c>
      <c r="J35" s="25" t="s">
        <v>8</v>
      </c>
      <c r="K35" s="47" t="s">
        <v>8</v>
      </c>
      <c r="L35" s="1"/>
    </row>
    <row r="36" spans="1:12">
      <c r="A36" s="1"/>
      <c r="B36" s="29" t="s">
        <v>15</v>
      </c>
      <c r="C36" s="59">
        <v>247</v>
      </c>
      <c r="D36" s="30">
        <v>11033.126158999999</v>
      </c>
      <c r="E36" s="30">
        <v>9843.5518049999991</v>
      </c>
      <c r="F36" s="30">
        <v>14162.315721000001</v>
      </c>
      <c r="G36" s="30">
        <v>2294.383182</v>
      </c>
      <c r="H36" s="66">
        <f t="shared" si="0"/>
        <v>1.6718252952801931</v>
      </c>
      <c r="I36" s="31">
        <v>0.1434</v>
      </c>
      <c r="J36" s="31">
        <v>6.5533974766731257E-2</v>
      </c>
      <c r="K36" s="48">
        <v>1.3881732245559102</v>
      </c>
      <c r="L36" s="1"/>
    </row>
    <row r="37" spans="1:12">
      <c r="A37" s="1"/>
      <c r="B37" s="7" t="s">
        <v>16</v>
      </c>
      <c r="C37" s="56"/>
      <c r="D37" s="8"/>
      <c r="E37" s="8"/>
      <c r="F37" s="8"/>
      <c r="G37" s="8"/>
      <c r="H37" s="67"/>
      <c r="I37" s="10"/>
      <c r="J37" s="10"/>
      <c r="K37" s="49"/>
      <c r="L37" s="1"/>
    </row>
    <row r="38" spans="1:12">
      <c r="A38" s="1"/>
      <c r="B38" s="27">
        <v>1994</v>
      </c>
      <c r="C38" s="55">
        <v>2</v>
      </c>
      <c r="D38" s="32">
        <v>49.923290999999999</v>
      </c>
      <c r="E38" s="32">
        <v>47.906213000000001</v>
      </c>
      <c r="F38" s="32">
        <v>79.673029</v>
      </c>
      <c r="G38" s="32">
        <v>0</v>
      </c>
      <c r="H38" s="63">
        <f t="shared" si="0"/>
        <v>1.6631043034021495</v>
      </c>
      <c r="I38" s="6">
        <v>0.15210000000000001</v>
      </c>
      <c r="J38" s="6">
        <v>-4.179739690600854E-2</v>
      </c>
      <c r="K38" s="47">
        <v>0.83162381712870803</v>
      </c>
      <c r="L38" s="1"/>
    </row>
    <row r="39" spans="1:12">
      <c r="A39" s="1"/>
      <c r="B39" s="27">
        <v>1995</v>
      </c>
      <c r="C39" s="55">
        <v>2</v>
      </c>
      <c r="D39" s="28">
        <v>43.624113000000001</v>
      </c>
      <c r="E39" s="28">
        <v>43.434947000000001</v>
      </c>
      <c r="F39" s="28">
        <v>63.199427</v>
      </c>
      <c r="G39" s="28">
        <v>0</v>
      </c>
      <c r="H39" s="63">
        <f t="shared" si="0"/>
        <v>1.4550363558634019</v>
      </c>
      <c r="I39" s="6">
        <v>0.10060000000000001</v>
      </c>
      <c r="J39" s="6">
        <v>-1.907926154331108E-2</v>
      </c>
      <c r="K39" s="47">
        <v>0.90335621440519043</v>
      </c>
      <c r="L39" s="1"/>
    </row>
    <row r="40" spans="1:12">
      <c r="A40" s="1"/>
      <c r="B40" s="27">
        <v>1996</v>
      </c>
      <c r="C40" s="55">
        <v>2</v>
      </c>
      <c r="D40" s="28">
        <v>60</v>
      </c>
      <c r="E40" s="28">
        <v>59.503390000000003</v>
      </c>
      <c r="F40" s="28">
        <v>86.827019000000007</v>
      </c>
      <c r="G40" s="28">
        <v>0</v>
      </c>
      <c r="H40" s="63">
        <f t="shared" si="0"/>
        <v>1.4591944929524183</v>
      </c>
      <c r="I40" s="6">
        <v>6.3799999999999996E-2</v>
      </c>
      <c r="J40" s="6">
        <v>3.4576687216758731E-2</v>
      </c>
      <c r="K40" s="47">
        <v>1.2329969599119508</v>
      </c>
      <c r="L40" s="1"/>
    </row>
    <row r="41" spans="1:12">
      <c r="A41" s="1"/>
      <c r="B41" s="27">
        <v>1997</v>
      </c>
      <c r="C41" s="55">
        <v>1</v>
      </c>
      <c r="D41" s="28">
        <v>40</v>
      </c>
      <c r="E41" s="28">
        <v>40</v>
      </c>
      <c r="F41" s="28">
        <v>60.366956999999999</v>
      </c>
      <c r="G41" s="28">
        <v>0</v>
      </c>
      <c r="H41" s="63">
        <f t="shared" si="0"/>
        <v>1.509173925</v>
      </c>
      <c r="I41" s="6">
        <v>8.5800000000000001E-2</v>
      </c>
      <c r="J41" s="6">
        <v>7.1184554696083077E-2</v>
      </c>
      <c r="K41" s="47">
        <v>1.4029455956023869</v>
      </c>
      <c r="L41" s="1"/>
    </row>
    <row r="42" spans="1:12">
      <c r="A42" s="1"/>
      <c r="B42" s="27">
        <v>1998</v>
      </c>
      <c r="C42" s="55">
        <v>1</v>
      </c>
      <c r="D42" s="28">
        <v>40</v>
      </c>
      <c r="E42" s="28">
        <v>39.537999999999997</v>
      </c>
      <c r="F42" s="28">
        <v>52.625424000000002</v>
      </c>
      <c r="G42" s="28">
        <v>0</v>
      </c>
      <c r="H42" s="63">
        <f t="shared" si="0"/>
        <v>1.3310087510749153</v>
      </c>
      <c r="I42" s="6">
        <v>8.2400000000000001E-2</v>
      </c>
      <c r="J42" s="6">
        <v>7.2191134095191956E-2</v>
      </c>
      <c r="K42" s="47">
        <v>1.2664135664678027</v>
      </c>
      <c r="L42" s="1"/>
    </row>
    <row r="43" spans="1:12">
      <c r="A43" s="1"/>
      <c r="B43" s="27">
        <v>1999</v>
      </c>
      <c r="C43" s="55">
        <v>2</v>
      </c>
      <c r="D43" s="28">
        <v>70</v>
      </c>
      <c r="E43" s="28">
        <v>69.516448999999994</v>
      </c>
      <c r="F43" s="28">
        <v>123.26983199999999</v>
      </c>
      <c r="G43" s="28">
        <v>0.25820599999999999</v>
      </c>
      <c r="H43" s="63">
        <f t="shared" si="0"/>
        <v>1.776961277179161</v>
      </c>
      <c r="I43" s="6">
        <v>0.13159999999999999</v>
      </c>
      <c r="J43" s="6">
        <v>0.12839363217353822</v>
      </c>
      <c r="K43" s="47">
        <v>1.6974530847281513</v>
      </c>
      <c r="L43" s="1"/>
    </row>
    <row r="44" spans="1:12">
      <c r="A44" s="1"/>
      <c r="B44" s="27">
        <v>2000</v>
      </c>
      <c r="C44" s="55">
        <v>1</v>
      </c>
      <c r="D44" s="28">
        <v>60</v>
      </c>
      <c r="E44" s="28">
        <v>60.007890000000003</v>
      </c>
      <c r="F44" s="28">
        <v>90.253268000000006</v>
      </c>
      <c r="G44" s="28">
        <v>0</v>
      </c>
      <c r="H44" s="63">
        <f t="shared" si="0"/>
        <v>1.5040233542622479</v>
      </c>
      <c r="I44" s="6">
        <v>0.1197</v>
      </c>
      <c r="J44" s="6">
        <v>0.20271198153495787</v>
      </c>
      <c r="K44" s="47">
        <v>1.8473492647927239</v>
      </c>
      <c r="L44" s="1"/>
    </row>
    <row r="45" spans="1:12">
      <c r="A45" s="1"/>
      <c r="B45" s="27">
        <v>2001</v>
      </c>
      <c r="C45" s="55">
        <v>7</v>
      </c>
      <c r="D45" s="28">
        <v>287.60000000000002</v>
      </c>
      <c r="E45" s="28">
        <v>274.24212999999997</v>
      </c>
      <c r="F45" s="28">
        <v>510.85268000000002</v>
      </c>
      <c r="G45" s="28">
        <v>2.3384860000000001</v>
      </c>
      <c r="H45" s="63">
        <f t="shared" si="0"/>
        <v>1.8713068119767013</v>
      </c>
      <c r="I45" s="6">
        <v>0.2127</v>
      </c>
      <c r="J45" s="6">
        <v>0.14308215975761418</v>
      </c>
      <c r="K45" s="47">
        <v>1.4878758784525803</v>
      </c>
      <c r="L45" s="1"/>
    </row>
    <row r="46" spans="1:12">
      <c r="A46" s="1"/>
      <c r="B46" s="27">
        <v>2002</v>
      </c>
      <c r="C46" s="55">
        <v>3</v>
      </c>
      <c r="D46" s="28">
        <v>120</v>
      </c>
      <c r="E46" s="28">
        <v>109.637243</v>
      </c>
      <c r="F46" s="28">
        <v>174.59750199999999</v>
      </c>
      <c r="G46" s="28">
        <v>5.5976439999999998</v>
      </c>
      <c r="H46" s="63">
        <f t="shared" si="0"/>
        <v>1.6435578008834097</v>
      </c>
      <c r="I46" s="6">
        <v>0.15410000000000001</v>
      </c>
      <c r="J46" s="6">
        <v>6.2184575200080874E-2</v>
      </c>
      <c r="K46" s="47">
        <v>1.2041689928289756</v>
      </c>
      <c r="L46" s="1"/>
    </row>
    <row r="47" spans="1:12">
      <c r="A47" s="1"/>
      <c r="B47" s="27">
        <v>2003</v>
      </c>
      <c r="C47" s="55">
        <v>2</v>
      </c>
      <c r="D47" s="28">
        <v>85</v>
      </c>
      <c r="E47" s="28">
        <v>57.73657</v>
      </c>
      <c r="F47" s="28">
        <v>105.411457</v>
      </c>
      <c r="G47" s="28">
        <v>0.89949999999999997</v>
      </c>
      <c r="H47" s="63">
        <f t="shared" si="0"/>
        <v>1.8413105766414597</v>
      </c>
      <c r="I47" s="6">
        <v>0.18609999999999999</v>
      </c>
      <c r="J47" s="6">
        <v>8.2740405201911962E-2</v>
      </c>
      <c r="K47" s="47">
        <v>1.3018770710863323</v>
      </c>
      <c r="L47" s="1"/>
    </row>
    <row r="48" spans="1:12">
      <c r="A48" s="1"/>
      <c r="B48" s="27">
        <v>2004</v>
      </c>
      <c r="C48" s="55">
        <v>6</v>
      </c>
      <c r="D48" s="28">
        <v>170</v>
      </c>
      <c r="E48" s="28">
        <v>168.022739</v>
      </c>
      <c r="F48" s="28">
        <v>276.73785600000002</v>
      </c>
      <c r="G48" s="28">
        <v>140.99534499999999</v>
      </c>
      <c r="H48" s="63">
        <f t="shared" si="0"/>
        <v>2.4861706426533137</v>
      </c>
      <c r="I48" s="6">
        <v>0.1782</v>
      </c>
      <c r="J48" s="6">
        <v>0.10103597044944762</v>
      </c>
      <c r="K48" s="47">
        <v>1.6216001433280407</v>
      </c>
      <c r="L48" s="1"/>
    </row>
    <row r="49" spans="1:12">
      <c r="A49" s="1"/>
      <c r="B49" s="27">
        <v>2005</v>
      </c>
      <c r="C49" s="55">
        <v>5</v>
      </c>
      <c r="D49" s="28">
        <v>260</v>
      </c>
      <c r="E49" s="28">
        <v>239.46042399999999</v>
      </c>
      <c r="F49" s="28">
        <v>372.14481799999999</v>
      </c>
      <c r="G49" s="28">
        <v>6.204269</v>
      </c>
      <c r="H49" s="63">
        <f t="shared" si="0"/>
        <v>1.5800067530156883</v>
      </c>
      <c r="I49" s="6">
        <v>0.13699999999999998</v>
      </c>
      <c r="J49" s="6">
        <v>0.10771453976631168</v>
      </c>
      <c r="K49" s="47">
        <v>1.3810242560626924</v>
      </c>
      <c r="L49" s="1"/>
    </row>
    <row r="50" spans="1:12">
      <c r="A50" s="1"/>
      <c r="B50" s="27">
        <v>2006</v>
      </c>
      <c r="C50" s="55">
        <v>6</v>
      </c>
      <c r="D50" s="28">
        <v>305</v>
      </c>
      <c r="E50" s="28">
        <v>276.73969199999999</v>
      </c>
      <c r="F50" s="28">
        <v>429.51784199999997</v>
      </c>
      <c r="G50" s="28">
        <v>32.748722000000001</v>
      </c>
      <c r="H50" s="63">
        <f t="shared" si="0"/>
        <v>1.6704021048054067</v>
      </c>
      <c r="I50" s="6">
        <v>0.107</v>
      </c>
      <c r="J50" s="6">
        <v>1.8973466753959663E-2</v>
      </c>
      <c r="K50" s="47">
        <v>1.0960183595572037</v>
      </c>
      <c r="L50" s="1"/>
    </row>
    <row r="51" spans="1:12">
      <c r="A51" s="1"/>
      <c r="B51" s="27">
        <v>2007</v>
      </c>
      <c r="C51" s="55">
        <v>8</v>
      </c>
      <c r="D51" s="28">
        <v>355</v>
      </c>
      <c r="E51" s="28">
        <v>344.30426499999999</v>
      </c>
      <c r="F51" s="28">
        <v>468.71038900000002</v>
      </c>
      <c r="G51" s="28">
        <v>28.327822999999999</v>
      </c>
      <c r="H51" s="63">
        <f t="shared" si="0"/>
        <v>1.4436016701680998</v>
      </c>
      <c r="I51" s="6">
        <v>8.8399999999999992E-2</v>
      </c>
      <c r="J51" s="6">
        <v>1.7636790871620178E-2</v>
      </c>
      <c r="K51" s="47">
        <v>1.0681014740828745</v>
      </c>
      <c r="L51" s="1"/>
    </row>
    <row r="52" spans="1:12">
      <c r="A52" s="1"/>
      <c r="B52" s="27">
        <v>2008</v>
      </c>
      <c r="C52" s="55">
        <v>5</v>
      </c>
      <c r="D52" s="28">
        <v>223.63249999999999</v>
      </c>
      <c r="E52" s="28">
        <v>206.869134</v>
      </c>
      <c r="F52" s="28">
        <v>190.14325700000001</v>
      </c>
      <c r="G52" s="28">
        <v>75.212318999999994</v>
      </c>
      <c r="H52" s="63">
        <f t="shared" si="0"/>
        <v>1.2827219356948629</v>
      </c>
      <c r="I52" s="6">
        <v>5.7099999999999998E-2</v>
      </c>
      <c r="J52" s="6">
        <v>-6.7840367356939157E-2</v>
      </c>
      <c r="K52" s="47">
        <v>0.77829205962936709</v>
      </c>
      <c r="L52" s="1"/>
    </row>
    <row r="53" spans="1:12">
      <c r="A53" s="1"/>
      <c r="B53" s="27">
        <v>2010</v>
      </c>
      <c r="C53" s="55">
        <v>3</v>
      </c>
      <c r="D53" s="28">
        <v>45</v>
      </c>
      <c r="E53" s="28">
        <v>45.151888999999997</v>
      </c>
      <c r="F53" s="28">
        <v>46.751123999999997</v>
      </c>
      <c r="G53" s="28">
        <v>10.130720999999999</v>
      </c>
      <c r="H53" s="63">
        <f t="shared" si="0"/>
        <v>1.2597888207955155</v>
      </c>
      <c r="I53" s="6">
        <v>5.33E-2</v>
      </c>
      <c r="J53" s="6">
        <v>-8.3453710184028265E-2</v>
      </c>
      <c r="K53" s="47">
        <v>0.7069688181549123</v>
      </c>
      <c r="L53" s="1"/>
    </row>
    <row r="54" spans="1:12">
      <c r="A54" s="1"/>
      <c r="B54" s="27">
        <v>2012</v>
      </c>
      <c r="C54" s="55">
        <v>1</v>
      </c>
      <c r="D54" s="28">
        <v>75</v>
      </c>
      <c r="E54" s="28">
        <v>61.31823</v>
      </c>
      <c r="F54" s="28">
        <v>83.447664000000003</v>
      </c>
      <c r="G54" s="28">
        <v>15.837381000000001</v>
      </c>
      <c r="H54" s="63">
        <f t="shared" si="0"/>
        <v>1.6191766298537971</v>
      </c>
      <c r="I54" s="6">
        <v>0.17249999999999999</v>
      </c>
      <c r="J54" s="6">
        <v>2.0280286669731144E-2</v>
      </c>
      <c r="K54" s="47">
        <v>1.0661833461632872</v>
      </c>
      <c r="L54" s="1"/>
    </row>
    <row r="55" spans="1:12">
      <c r="A55" s="1"/>
      <c r="B55" s="27">
        <v>2013</v>
      </c>
      <c r="C55" s="55">
        <v>4</v>
      </c>
      <c r="D55" s="28">
        <v>200</v>
      </c>
      <c r="E55" s="28">
        <v>182.57697999999999</v>
      </c>
      <c r="F55" s="28">
        <v>115.95701</v>
      </c>
      <c r="G55" s="28">
        <v>134.31917300000001</v>
      </c>
      <c r="H55" s="63">
        <f t="shared" si="0"/>
        <v>1.3707981312868687</v>
      </c>
      <c r="I55" s="6">
        <v>0.12809999999999999</v>
      </c>
      <c r="J55" s="6">
        <v>4.9227505922317507E-3</v>
      </c>
      <c r="K55" s="47">
        <v>1.0128900150881224</v>
      </c>
      <c r="L55" s="1"/>
    </row>
    <row r="56" spans="1:12">
      <c r="A56" s="1"/>
      <c r="B56" s="27">
        <v>2014</v>
      </c>
      <c r="C56" s="55">
        <v>1</v>
      </c>
      <c r="D56" s="28">
        <v>25</v>
      </c>
      <c r="E56" s="28">
        <v>12.311512</v>
      </c>
      <c r="F56" s="28">
        <v>6.5006360000000001</v>
      </c>
      <c r="G56" s="28">
        <v>8.6168890000000005</v>
      </c>
      <c r="H56" s="63">
        <f t="shared" si="0"/>
        <v>1.2279178219539566</v>
      </c>
      <c r="I56" s="6">
        <v>0.23519999999999999</v>
      </c>
      <c r="J56" s="6">
        <v>0.11743615269660948</v>
      </c>
      <c r="K56" s="47">
        <v>1.1143832204958792</v>
      </c>
      <c r="L56" s="1"/>
    </row>
    <row r="57" spans="1:12">
      <c r="A57" s="1"/>
      <c r="B57" s="27">
        <v>2015</v>
      </c>
      <c r="C57" s="55">
        <v>5</v>
      </c>
      <c r="D57" s="28">
        <v>170</v>
      </c>
      <c r="E57" s="28">
        <v>125.113625</v>
      </c>
      <c r="F57" s="28">
        <v>25.736447999999999</v>
      </c>
      <c r="G57" s="28">
        <v>128.906961</v>
      </c>
      <c r="H57" s="63">
        <f t="shared" si="0"/>
        <v>1.2360237264326726</v>
      </c>
      <c r="I57" s="6">
        <v>0.15329999999999999</v>
      </c>
      <c r="J57" s="6">
        <v>9.2416495084762587E-3</v>
      </c>
      <c r="K57" s="47">
        <v>1.0144015997516662</v>
      </c>
      <c r="L57" s="1"/>
    </row>
    <row r="58" spans="1:12">
      <c r="A58" s="1"/>
      <c r="B58" s="27">
        <v>2016</v>
      </c>
      <c r="C58" s="55">
        <v>2</v>
      </c>
      <c r="D58" s="28">
        <v>150</v>
      </c>
      <c r="E58" s="28">
        <v>49.445816999999998</v>
      </c>
      <c r="F58" s="28">
        <v>0.30354399999999998</v>
      </c>
      <c r="G58" s="28">
        <v>63.000715999999997</v>
      </c>
      <c r="H58" s="63">
        <f t="shared" si="0"/>
        <v>1.2802753365365569</v>
      </c>
      <c r="I58" s="25">
        <v>0.31819999999999998</v>
      </c>
      <c r="J58" s="25">
        <v>0.15310350060462949</v>
      </c>
      <c r="K58" s="47">
        <v>1.14278124969315</v>
      </c>
      <c r="L58" s="1"/>
    </row>
    <row r="59" spans="1:12">
      <c r="A59" s="1"/>
      <c r="B59" s="27">
        <v>2018</v>
      </c>
      <c r="C59" s="56">
        <v>2</v>
      </c>
      <c r="D59" s="8">
        <v>146.5224</v>
      </c>
      <c r="E59" s="8">
        <v>12.105324</v>
      </c>
      <c r="F59" s="8">
        <v>1.3247999999999999E-2</v>
      </c>
      <c r="G59" s="8">
        <v>13.444435</v>
      </c>
      <c r="H59" s="67">
        <f t="shared" si="0"/>
        <v>1.1117160515488889</v>
      </c>
      <c r="I59" s="10" t="s">
        <v>8</v>
      </c>
      <c r="J59" s="10" t="s">
        <v>8</v>
      </c>
      <c r="K59" s="49" t="s">
        <v>8</v>
      </c>
      <c r="L59" s="1"/>
    </row>
    <row r="60" spans="1:12">
      <c r="A60" s="1"/>
      <c r="B60" s="29" t="s">
        <v>17</v>
      </c>
      <c r="C60" s="59">
        <v>71</v>
      </c>
      <c r="D60" s="30">
        <v>2981.3023039999998</v>
      </c>
      <c r="E60" s="30">
        <v>2524.9424629999999</v>
      </c>
      <c r="F60" s="30">
        <v>3363.0404310000004</v>
      </c>
      <c r="G60" s="30">
        <v>666.83859000000007</v>
      </c>
      <c r="H60" s="66">
        <f t="shared" si="0"/>
        <v>1.5960280600659378</v>
      </c>
      <c r="I60" s="31">
        <v>0.1288</v>
      </c>
      <c r="J60" s="31">
        <v>5.4838374257087721E-2</v>
      </c>
      <c r="K60" s="48">
        <v>1.2362718931478123</v>
      </c>
      <c r="L60" s="1"/>
    </row>
    <row r="61" spans="1:12">
      <c r="A61" s="1"/>
      <c r="B61" s="7" t="s">
        <v>18</v>
      </c>
      <c r="C61" s="56"/>
      <c r="D61" s="8"/>
      <c r="E61" s="8"/>
      <c r="F61" s="8"/>
      <c r="G61" s="8"/>
      <c r="H61" s="67"/>
      <c r="I61" s="10"/>
      <c r="J61" s="10"/>
      <c r="K61" s="49"/>
      <c r="L61" s="1"/>
    </row>
    <row r="62" spans="1:12">
      <c r="A62" s="1"/>
      <c r="B62" s="27">
        <v>1980</v>
      </c>
      <c r="C62" s="55">
        <v>1</v>
      </c>
      <c r="D62" s="32">
        <v>2</v>
      </c>
      <c r="E62" s="32">
        <v>2</v>
      </c>
      <c r="F62" s="32">
        <v>0.62840099999999999</v>
      </c>
      <c r="G62" s="32">
        <v>0</v>
      </c>
      <c r="H62" s="63">
        <f t="shared" si="0"/>
        <v>0.31420049999999999</v>
      </c>
      <c r="I62" s="6">
        <v>-0.10279999999999999</v>
      </c>
      <c r="J62" s="6">
        <v>-0.22488703424888862</v>
      </c>
      <c r="K62" s="47">
        <v>8.5590327716595027E-2</v>
      </c>
      <c r="L62" s="1"/>
    </row>
    <row r="63" spans="1:12">
      <c r="A63" s="1"/>
      <c r="B63" s="27">
        <v>1985</v>
      </c>
      <c r="C63" s="55">
        <v>5</v>
      </c>
      <c r="D63" s="28">
        <v>33</v>
      </c>
      <c r="E63" s="28">
        <v>33</v>
      </c>
      <c r="F63" s="28">
        <v>62.076213000000003</v>
      </c>
      <c r="G63" s="28">
        <v>0</v>
      </c>
      <c r="H63" s="63">
        <f t="shared" si="0"/>
        <v>1.8810973636363637</v>
      </c>
      <c r="I63" s="6">
        <v>8.5800000000000001E-2</v>
      </c>
      <c r="J63" s="6">
        <v>-5.5731549533840061E-2</v>
      </c>
      <c r="K63" s="47">
        <v>0.66423207459299283</v>
      </c>
      <c r="L63" s="1"/>
    </row>
    <row r="64" spans="1:12">
      <c r="A64" s="1"/>
      <c r="B64" s="27">
        <v>1987</v>
      </c>
      <c r="C64" s="55">
        <v>2</v>
      </c>
      <c r="D64" s="28">
        <v>28</v>
      </c>
      <c r="E64" s="28">
        <v>20.982002999999999</v>
      </c>
      <c r="F64" s="28">
        <v>78.517712000000003</v>
      </c>
      <c r="G64" s="28">
        <v>0</v>
      </c>
      <c r="H64" s="63">
        <f t="shared" si="0"/>
        <v>3.7421456855191568</v>
      </c>
      <c r="I64" s="6">
        <v>0.18989999999999999</v>
      </c>
      <c r="J64" s="6">
        <v>4.996009767055512E-2</v>
      </c>
      <c r="K64" s="47">
        <v>1.392997171844117</v>
      </c>
      <c r="L64" s="1"/>
    </row>
    <row r="65" spans="1:12">
      <c r="A65" s="1"/>
      <c r="B65" s="27">
        <v>1988</v>
      </c>
      <c r="C65" s="55">
        <v>2</v>
      </c>
      <c r="D65" s="28">
        <v>15.2</v>
      </c>
      <c r="E65" s="28">
        <v>15.194735</v>
      </c>
      <c r="F65" s="28">
        <v>27.468913000000001</v>
      </c>
      <c r="G65" s="28">
        <v>0</v>
      </c>
      <c r="H65" s="63">
        <f t="shared" si="0"/>
        <v>1.8077915146266126</v>
      </c>
      <c r="I65" s="6">
        <v>9.4600000000000004E-2</v>
      </c>
      <c r="J65" s="6">
        <v>-4.0427095904396998E-2</v>
      </c>
      <c r="K65" s="47">
        <v>0.77379394015880487</v>
      </c>
      <c r="L65" s="1"/>
    </row>
    <row r="66" spans="1:12">
      <c r="A66" s="1"/>
      <c r="B66" s="27">
        <v>1989</v>
      </c>
      <c r="C66" s="55">
        <v>2</v>
      </c>
      <c r="D66" s="28">
        <v>15.5</v>
      </c>
      <c r="E66" s="28">
        <v>14.983903</v>
      </c>
      <c r="F66" s="28">
        <v>16.888180999999999</v>
      </c>
      <c r="G66" s="28">
        <v>0</v>
      </c>
      <c r="H66" s="63">
        <f t="shared" si="0"/>
        <v>1.127088249303269</v>
      </c>
      <c r="I66" s="6">
        <v>1.5700000000000002E-2</v>
      </c>
      <c r="J66" s="6">
        <v>-0.13058432982296464</v>
      </c>
      <c r="K66" s="47">
        <v>0.32467603032437786</v>
      </c>
      <c r="L66" s="1"/>
    </row>
    <row r="67" spans="1:12">
      <c r="A67" s="1"/>
      <c r="B67" s="27">
        <v>1990</v>
      </c>
      <c r="C67" s="55">
        <v>4</v>
      </c>
      <c r="D67" s="28">
        <v>18.263438000000001</v>
      </c>
      <c r="E67" s="28">
        <v>18.208455000000001</v>
      </c>
      <c r="F67" s="28">
        <v>43.204953000000003</v>
      </c>
      <c r="G67" s="28">
        <v>0</v>
      </c>
      <c r="H67" s="63">
        <f t="shared" si="0"/>
        <v>2.3727962092335675</v>
      </c>
      <c r="I67" s="6">
        <v>0.22390000000000002</v>
      </c>
      <c r="J67" s="6">
        <v>3.6815324425697335E-2</v>
      </c>
      <c r="K67" s="47">
        <v>1.2279319072236392</v>
      </c>
      <c r="L67" s="1"/>
    </row>
    <row r="68" spans="1:12">
      <c r="A68" s="1"/>
      <c r="B68" s="27">
        <v>1992</v>
      </c>
      <c r="C68" s="55">
        <v>2</v>
      </c>
      <c r="D68" s="28">
        <v>22.5</v>
      </c>
      <c r="E68" s="28">
        <v>22.5</v>
      </c>
      <c r="F68" s="28">
        <v>66.357510000000005</v>
      </c>
      <c r="G68" s="28">
        <v>0.93629200000000001</v>
      </c>
      <c r="H68" s="63">
        <f t="shared" si="0"/>
        <v>2.9908356444444446</v>
      </c>
      <c r="I68" s="6">
        <v>0.23420000000000002</v>
      </c>
      <c r="J68" s="6">
        <v>4.2181852459907535E-2</v>
      </c>
      <c r="K68" s="47">
        <v>1.2489277676857562</v>
      </c>
      <c r="L68" s="1"/>
    </row>
    <row r="69" spans="1:12">
      <c r="A69" s="1"/>
      <c r="B69" s="27">
        <v>1993</v>
      </c>
      <c r="C69" s="55">
        <v>4</v>
      </c>
      <c r="D69" s="28">
        <v>95</v>
      </c>
      <c r="E69" s="28">
        <v>95.138707999999994</v>
      </c>
      <c r="F69" s="28">
        <v>323.31692099999998</v>
      </c>
      <c r="G69" s="28">
        <v>0</v>
      </c>
      <c r="H69" s="63">
        <f t="shared" si="0"/>
        <v>3.3983740981641248</v>
      </c>
      <c r="I69" s="6">
        <v>0.35389999999999999</v>
      </c>
      <c r="J69" s="6">
        <v>0.10387695431709293</v>
      </c>
      <c r="K69" s="47">
        <v>1.6839547659161955</v>
      </c>
      <c r="L69" s="1"/>
    </row>
    <row r="70" spans="1:12">
      <c r="A70" s="1"/>
      <c r="B70" s="27">
        <v>1994</v>
      </c>
      <c r="C70" s="55">
        <v>3</v>
      </c>
      <c r="D70" s="28">
        <v>60</v>
      </c>
      <c r="E70" s="28">
        <v>59.969996999999999</v>
      </c>
      <c r="F70" s="28">
        <v>79.500885999999994</v>
      </c>
      <c r="G70" s="28">
        <v>0</v>
      </c>
      <c r="H70" s="63">
        <f t="shared" ref="H70:H92" si="1">(G70+F70)/E70</f>
        <v>1.3256776717864434</v>
      </c>
      <c r="I70" s="6">
        <v>8.5000000000000006E-2</v>
      </c>
      <c r="J70" s="6">
        <v>-8.2454837450597993E-2</v>
      </c>
      <c r="K70" s="47">
        <v>0.68375514097903212</v>
      </c>
      <c r="L70" s="1"/>
    </row>
    <row r="71" spans="1:12">
      <c r="A71" s="1"/>
      <c r="B71" s="27">
        <v>1995</v>
      </c>
      <c r="C71" s="55">
        <v>1</v>
      </c>
      <c r="D71" s="28">
        <v>18</v>
      </c>
      <c r="E71" s="28">
        <v>18</v>
      </c>
      <c r="F71" s="28">
        <v>48.331682000000001</v>
      </c>
      <c r="G71" s="28">
        <v>0</v>
      </c>
      <c r="H71" s="63">
        <f t="shared" si="1"/>
        <v>2.6850934444444445</v>
      </c>
      <c r="I71" s="6">
        <v>0.22409999999999999</v>
      </c>
      <c r="J71" s="6">
        <v>6.2662580609321603E-2</v>
      </c>
      <c r="K71" s="47">
        <v>1.4240292683110294</v>
      </c>
      <c r="L71" s="1"/>
    </row>
    <row r="72" spans="1:12">
      <c r="A72" s="1"/>
      <c r="B72" s="27">
        <v>1996</v>
      </c>
      <c r="C72" s="55">
        <v>5</v>
      </c>
      <c r="D72" s="28">
        <v>95.248000000000005</v>
      </c>
      <c r="E72" s="28">
        <v>95.822755999999998</v>
      </c>
      <c r="F72" s="28">
        <v>205.95172600000001</v>
      </c>
      <c r="G72" s="28">
        <v>0</v>
      </c>
      <c r="H72" s="63">
        <f t="shared" si="1"/>
        <v>2.1492987114668254</v>
      </c>
      <c r="I72" s="6">
        <v>0.40009999999999996</v>
      </c>
      <c r="J72" s="6">
        <v>0.21594076752662661</v>
      </c>
      <c r="K72" s="47">
        <v>1.7367464939319748</v>
      </c>
      <c r="L72" s="1"/>
    </row>
    <row r="73" spans="1:12">
      <c r="A73" s="1"/>
      <c r="B73" s="27">
        <v>1997</v>
      </c>
      <c r="C73" s="55">
        <v>7</v>
      </c>
      <c r="D73" s="28">
        <v>195.664469</v>
      </c>
      <c r="E73" s="28">
        <v>195.25936400000001</v>
      </c>
      <c r="F73" s="28">
        <v>258.63043099999999</v>
      </c>
      <c r="G73" s="28">
        <v>0.124015</v>
      </c>
      <c r="H73" s="63">
        <f t="shared" si="1"/>
        <v>1.3251832880086609</v>
      </c>
      <c r="I73" s="6">
        <v>0.1142</v>
      </c>
      <c r="J73" s="6">
        <v>3.8320931792259205E-2</v>
      </c>
      <c r="K73" s="47">
        <v>1.1199130451346437</v>
      </c>
      <c r="L73" s="1"/>
    </row>
    <row r="74" spans="1:12">
      <c r="A74" s="1"/>
      <c r="B74" s="27">
        <v>1998</v>
      </c>
      <c r="C74" s="55">
        <v>3</v>
      </c>
      <c r="D74" s="28">
        <v>150</v>
      </c>
      <c r="E74" s="28">
        <v>157.625494</v>
      </c>
      <c r="F74" s="28">
        <v>138.90368100000001</v>
      </c>
      <c r="G74" s="28">
        <v>3.9873259999999999</v>
      </c>
      <c r="H74" s="63">
        <f t="shared" si="1"/>
        <v>0.90652218352444935</v>
      </c>
      <c r="I74" s="6">
        <v>-1.6399999999999998E-2</v>
      </c>
      <c r="J74" s="6">
        <v>-4.9432167297254644E-2</v>
      </c>
      <c r="K74" s="47">
        <v>0.73738622210704508</v>
      </c>
      <c r="L74" s="1"/>
    </row>
    <row r="75" spans="1:12">
      <c r="A75" s="1"/>
      <c r="B75" s="27">
        <v>1999</v>
      </c>
      <c r="C75" s="55">
        <v>11</v>
      </c>
      <c r="D75" s="28">
        <v>235.75</v>
      </c>
      <c r="E75" s="28">
        <v>234.42275799999999</v>
      </c>
      <c r="F75" s="28">
        <v>126.550533</v>
      </c>
      <c r="G75" s="28">
        <v>4.5517139999999996</v>
      </c>
      <c r="H75" s="63">
        <f t="shared" si="1"/>
        <v>0.5592556290972398</v>
      </c>
      <c r="I75" s="6">
        <v>-7.0499999999999993E-2</v>
      </c>
      <c r="J75" s="6">
        <v>-0.10071128836450695</v>
      </c>
      <c r="K75" s="47">
        <v>0.46487640809744768</v>
      </c>
      <c r="L75" s="1"/>
    </row>
    <row r="76" spans="1:12">
      <c r="A76" s="1"/>
      <c r="B76" s="27">
        <v>2000</v>
      </c>
      <c r="C76" s="55">
        <v>22</v>
      </c>
      <c r="D76" s="28">
        <v>635.70394599999997</v>
      </c>
      <c r="E76" s="28">
        <v>644.74328700000001</v>
      </c>
      <c r="F76" s="28">
        <v>508.03923300000002</v>
      </c>
      <c r="G76" s="28">
        <v>59.029916999999998</v>
      </c>
      <c r="H76" s="63">
        <f t="shared" si="1"/>
        <v>0.87952703259398191</v>
      </c>
      <c r="I76" s="6">
        <v>-1.6500000000000001E-2</v>
      </c>
      <c r="J76" s="6">
        <v>-6.7909189335307457E-2</v>
      </c>
      <c r="K76" s="47">
        <v>0.60732810655397385</v>
      </c>
      <c r="L76" s="1"/>
    </row>
    <row r="77" spans="1:12">
      <c r="A77" s="1"/>
      <c r="B77" s="27">
        <v>2001</v>
      </c>
      <c r="C77" s="55">
        <v>11</v>
      </c>
      <c r="D77" s="28">
        <v>289.23214000000002</v>
      </c>
      <c r="E77" s="28">
        <v>286.21504299999998</v>
      </c>
      <c r="F77" s="28">
        <v>290.31889699999999</v>
      </c>
      <c r="G77" s="28">
        <v>53.047381999999999</v>
      </c>
      <c r="H77" s="63">
        <f t="shared" si="1"/>
        <v>1.1996793578735832</v>
      </c>
      <c r="I77" s="6">
        <v>2.5699999999999997E-2</v>
      </c>
      <c r="J77" s="6">
        <v>-4.2185127372133036E-2</v>
      </c>
      <c r="K77" s="47">
        <v>0.74788994154898469</v>
      </c>
      <c r="L77" s="1"/>
    </row>
    <row r="78" spans="1:12">
      <c r="A78" s="1"/>
      <c r="B78" s="27">
        <v>2002</v>
      </c>
      <c r="C78" s="55">
        <v>2</v>
      </c>
      <c r="D78" s="28">
        <v>60</v>
      </c>
      <c r="E78" s="28">
        <v>59.832999000000001</v>
      </c>
      <c r="F78" s="28">
        <v>38.302086000000003</v>
      </c>
      <c r="G78" s="28">
        <v>5.5337740000000002</v>
      </c>
      <c r="H78" s="63">
        <f t="shared" si="1"/>
        <v>0.73263685144714208</v>
      </c>
      <c r="I78" s="6">
        <v>-4.4600000000000001E-2</v>
      </c>
      <c r="J78" s="6">
        <v>-0.11317632941003847</v>
      </c>
      <c r="K78" s="47">
        <v>0.48409334410188504</v>
      </c>
      <c r="L78" s="1"/>
    </row>
    <row r="79" spans="1:12">
      <c r="A79" s="1"/>
      <c r="B79" s="27">
        <v>2003</v>
      </c>
      <c r="C79" s="55">
        <v>6</v>
      </c>
      <c r="D79" s="28">
        <v>100</v>
      </c>
      <c r="E79" s="28">
        <v>98.833273000000005</v>
      </c>
      <c r="F79" s="28">
        <v>114.845191</v>
      </c>
      <c r="G79" s="28">
        <v>11.000894000000001</v>
      </c>
      <c r="H79" s="63">
        <f t="shared" si="1"/>
        <v>1.2733169830366742</v>
      </c>
      <c r="I79" s="6">
        <v>3.7900000000000003E-2</v>
      </c>
      <c r="J79" s="6">
        <v>-3.9180843927641713E-2</v>
      </c>
      <c r="K79" s="47">
        <v>0.78800814577234624</v>
      </c>
      <c r="L79" s="1"/>
    </row>
    <row r="80" spans="1:12">
      <c r="A80" s="1"/>
      <c r="B80" s="27">
        <v>2004</v>
      </c>
      <c r="C80" s="55">
        <v>7</v>
      </c>
      <c r="D80" s="28">
        <v>142.5</v>
      </c>
      <c r="E80" s="28">
        <v>140.95270500000001</v>
      </c>
      <c r="F80" s="28">
        <v>118.476134</v>
      </c>
      <c r="G80" s="28">
        <v>75.619592999999995</v>
      </c>
      <c r="H80" s="63">
        <f t="shared" si="1"/>
        <v>1.3770273298408853</v>
      </c>
      <c r="I80" s="6">
        <v>4.1700000000000001E-2</v>
      </c>
      <c r="J80" s="6">
        <v>-3.8997980335915387E-2</v>
      </c>
      <c r="K80" s="47">
        <v>0.75022322363987493</v>
      </c>
      <c r="L80" s="1"/>
    </row>
    <row r="81" spans="1:12">
      <c r="A81" s="1"/>
      <c r="B81" s="27">
        <v>2005</v>
      </c>
      <c r="C81" s="55">
        <v>9</v>
      </c>
      <c r="D81" s="28">
        <v>278</v>
      </c>
      <c r="E81" s="28">
        <v>291.82889</v>
      </c>
      <c r="F81" s="28">
        <v>352.064029</v>
      </c>
      <c r="G81" s="28">
        <v>124.775278</v>
      </c>
      <c r="H81" s="63">
        <f t="shared" si="1"/>
        <v>1.6339688198793478</v>
      </c>
      <c r="I81" s="6">
        <v>8.6199999999999999E-2</v>
      </c>
      <c r="J81" s="6">
        <v>-1.2883490527752886E-2</v>
      </c>
      <c r="K81" s="47">
        <v>0.92429146344346302</v>
      </c>
      <c r="L81" s="1"/>
    </row>
    <row r="82" spans="1:12">
      <c r="A82" s="1"/>
      <c r="B82" s="27">
        <v>2006</v>
      </c>
      <c r="C82" s="55">
        <v>9</v>
      </c>
      <c r="D82" s="28">
        <v>275.84269699999999</v>
      </c>
      <c r="E82" s="28">
        <v>272.40818100000001</v>
      </c>
      <c r="F82" s="28">
        <v>411.160642</v>
      </c>
      <c r="G82" s="28">
        <v>94.348208999999997</v>
      </c>
      <c r="H82" s="63">
        <f t="shared" si="1"/>
        <v>1.8557036324837834</v>
      </c>
      <c r="I82" s="6">
        <v>0.13070000000000001</v>
      </c>
      <c r="J82" s="6">
        <v>3.8309040665626543E-2</v>
      </c>
      <c r="K82" s="47">
        <v>1.1896928433718426</v>
      </c>
      <c r="L82" s="1"/>
    </row>
    <row r="83" spans="1:12">
      <c r="A83" s="1"/>
      <c r="B83" s="27">
        <v>2007</v>
      </c>
      <c r="C83" s="55">
        <v>9</v>
      </c>
      <c r="D83" s="28">
        <v>227.77500000000001</v>
      </c>
      <c r="E83" s="28">
        <v>219.96031600000001</v>
      </c>
      <c r="F83" s="28">
        <v>271.015804</v>
      </c>
      <c r="G83" s="28">
        <v>100.315882</v>
      </c>
      <c r="H83" s="63">
        <f t="shared" si="1"/>
        <v>1.6881758162231408</v>
      </c>
      <c r="I83" s="6">
        <v>0.1057</v>
      </c>
      <c r="J83" s="6">
        <v>-6.3444382214242964E-3</v>
      </c>
      <c r="K83" s="47">
        <v>0.96793370726995531</v>
      </c>
      <c r="L83" s="1"/>
    </row>
    <row r="84" spans="1:12">
      <c r="A84" s="1"/>
      <c r="B84" s="27">
        <v>2008</v>
      </c>
      <c r="C84" s="55">
        <v>5</v>
      </c>
      <c r="D84" s="28">
        <v>76</v>
      </c>
      <c r="E84" s="28">
        <v>71.853790000000004</v>
      </c>
      <c r="F84" s="28">
        <v>73.438862999999998</v>
      </c>
      <c r="G84" s="28">
        <v>54.739514999999997</v>
      </c>
      <c r="H84" s="63">
        <f t="shared" si="1"/>
        <v>1.7838777606581364</v>
      </c>
      <c r="I84" s="6">
        <v>0.14710000000000001</v>
      </c>
      <c r="J84" s="6">
        <v>6.0676038265228293E-4</v>
      </c>
      <c r="K84" s="47">
        <v>1.0026125528291534</v>
      </c>
      <c r="L84" s="1"/>
    </row>
    <row r="85" spans="1:12">
      <c r="A85" s="1"/>
      <c r="B85" s="27">
        <v>2010</v>
      </c>
      <c r="C85" s="55">
        <v>2</v>
      </c>
      <c r="D85" s="28">
        <v>45</v>
      </c>
      <c r="E85" s="28">
        <v>42.36</v>
      </c>
      <c r="F85" s="28">
        <v>7.4916850000000004</v>
      </c>
      <c r="G85" s="28">
        <v>48.724356</v>
      </c>
      <c r="H85" s="63">
        <f t="shared" si="1"/>
        <v>1.3271020066100097</v>
      </c>
      <c r="I85" s="6">
        <v>6.13E-2</v>
      </c>
      <c r="J85" s="6">
        <v>-6.3117323885205648E-2</v>
      </c>
      <c r="K85" s="47">
        <v>0.70990349397082131</v>
      </c>
      <c r="L85" s="1"/>
    </row>
    <row r="86" spans="1:12">
      <c r="A86" s="1"/>
      <c r="B86" s="27">
        <v>2011</v>
      </c>
      <c r="C86" s="55">
        <v>2</v>
      </c>
      <c r="D86" s="28">
        <v>40</v>
      </c>
      <c r="E86" s="28">
        <v>40.420259000000001</v>
      </c>
      <c r="F86" s="28">
        <v>37.903745000000001</v>
      </c>
      <c r="G86" s="28">
        <v>49.537388</v>
      </c>
      <c r="H86" s="63">
        <f t="shared" si="1"/>
        <v>2.1632996710882035</v>
      </c>
      <c r="I86" s="6">
        <v>0.19309999999999999</v>
      </c>
      <c r="J86" s="6">
        <v>4.7692844271659846E-2</v>
      </c>
      <c r="K86" s="47">
        <v>1.2198887652932067</v>
      </c>
      <c r="L86" s="1"/>
    </row>
    <row r="87" spans="1:12">
      <c r="A87" s="1"/>
      <c r="B87" s="27">
        <v>2013</v>
      </c>
      <c r="C87" s="55">
        <v>1</v>
      </c>
      <c r="D87" s="28">
        <v>50</v>
      </c>
      <c r="E87" s="28">
        <v>52.25</v>
      </c>
      <c r="F87" s="28">
        <v>14.984275999999999</v>
      </c>
      <c r="G87" s="28">
        <v>74.973443000000003</v>
      </c>
      <c r="H87" s="63">
        <f t="shared" si="1"/>
        <v>1.7216788325358852</v>
      </c>
      <c r="I87" s="6">
        <v>0.15570000000000001</v>
      </c>
      <c r="J87" s="6">
        <v>3.3859995007514951E-2</v>
      </c>
      <c r="K87" s="47">
        <v>1.1344133180721907</v>
      </c>
      <c r="L87" s="1"/>
    </row>
    <row r="88" spans="1:12">
      <c r="A88" s="1"/>
      <c r="B88" s="27">
        <v>2014</v>
      </c>
      <c r="C88" s="55">
        <v>1</v>
      </c>
      <c r="D88" s="28">
        <v>23</v>
      </c>
      <c r="E88" s="28">
        <v>19.7225</v>
      </c>
      <c r="F88" s="28">
        <v>0</v>
      </c>
      <c r="G88" s="28">
        <v>24.135695999999999</v>
      </c>
      <c r="H88" s="63">
        <f t="shared" si="1"/>
        <v>1.2237645328939029</v>
      </c>
      <c r="I88" s="6">
        <v>0.1142</v>
      </c>
      <c r="J88" s="6">
        <v>-1.1562759309890681E-2</v>
      </c>
      <c r="K88" s="47">
        <v>0.97780010240226711</v>
      </c>
      <c r="L88" s="1"/>
    </row>
    <row r="89" spans="1:12">
      <c r="A89" s="1"/>
      <c r="B89" s="27">
        <v>2015</v>
      </c>
      <c r="C89" s="55">
        <v>3</v>
      </c>
      <c r="D89" s="28">
        <v>75</v>
      </c>
      <c r="E89" s="28">
        <v>63.421717000000001</v>
      </c>
      <c r="F89" s="28">
        <v>3.8507570000000002</v>
      </c>
      <c r="G89" s="28">
        <v>86.590598999999997</v>
      </c>
      <c r="H89" s="63">
        <f t="shared" si="1"/>
        <v>1.4260313387605068</v>
      </c>
      <c r="I89" s="6">
        <v>0.20469999999999999</v>
      </c>
      <c r="J89" s="6">
        <v>6.3951155543327337E-2</v>
      </c>
      <c r="K89" s="47">
        <v>1.1290839765390395</v>
      </c>
      <c r="L89" s="1"/>
    </row>
    <row r="90" spans="1:12">
      <c r="A90" s="1"/>
      <c r="B90" s="27">
        <v>2017</v>
      </c>
      <c r="C90" s="55">
        <v>1</v>
      </c>
      <c r="D90" s="28">
        <v>100</v>
      </c>
      <c r="E90" s="28">
        <v>11</v>
      </c>
      <c r="F90" s="28">
        <v>0</v>
      </c>
      <c r="G90" s="28">
        <v>10.500472</v>
      </c>
      <c r="H90" s="63">
        <f t="shared" si="1"/>
        <v>0.95458836363636368</v>
      </c>
      <c r="I90" s="6" t="s">
        <v>8</v>
      </c>
      <c r="J90" s="6" t="s">
        <v>8</v>
      </c>
      <c r="K90" s="47" t="s">
        <v>8</v>
      </c>
      <c r="L90" s="1"/>
    </row>
    <row r="91" spans="1:12">
      <c r="A91" s="1"/>
      <c r="B91" s="33" t="s">
        <v>19</v>
      </c>
      <c r="C91" s="61">
        <v>142</v>
      </c>
      <c r="D91" s="34">
        <v>3402.1796900000004</v>
      </c>
      <c r="E91" s="34">
        <v>3298.9111330000001</v>
      </c>
      <c r="F91" s="34">
        <v>3718.2190850000002</v>
      </c>
      <c r="G91" s="34">
        <v>882.47174499999983</v>
      </c>
      <c r="H91" s="68">
        <f t="shared" si="1"/>
        <v>1.3946089010940323</v>
      </c>
      <c r="I91" s="35">
        <v>7.3499999999999996E-2</v>
      </c>
      <c r="J91" s="45">
        <v>-2.2452345701117336E-2</v>
      </c>
      <c r="K91" s="50">
        <v>0.85933792148404309</v>
      </c>
      <c r="L91" s="1"/>
    </row>
    <row r="92" spans="1:12">
      <c r="A92" s="1"/>
      <c r="B92" s="36" t="s">
        <v>9</v>
      </c>
      <c r="C92" s="62">
        <v>460</v>
      </c>
      <c r="D92" s="37">
        <v>17416.608153000001</v>
      </c>
      <c r="E92" s="37">
        <v>15667.405401</v>
      </c>
      <c r="F92" s="37">
        <v>21243.575237000001</v>
      </c>
      <c r="G92" s="37">
        <v>3843.6935169999997</v>
      </c>
      <c r="H92" s="51">
        <f t="shared" si="1"/>
        <v>1.6012395231949996</v>
      </c>
      <c r="I92" s="38">
        <v>0.1226</v>
      </c>
      <c r="J92" s="38">
        <v>3.5999999999999997E-2</v>
      </c>
      <c r="K92" s="51">
        <v>1.2649512949773465</v>
      </c>
      <c r="L92" s="1"/>
    </row>
    <row r="93" spans="1:12">
      <c r="A93" s="1"/>
      <c r="B93" s="17"/>
      <c r="C93" s="17"/>
      <c r="D93" s="18"/>
      <c r="E93" s="18"/>
      <c r="F93" s="18"/>
      <c r="G93" s="18"/>
      <c r="H93" s="18"/>
      <c r="I93" s="19"/>
      <c r="J93" s="19"/>
      <c r="K93" s="1"/>
      <c r="L93" s="1"/>
    </row>
    <row r="94" spans="1:12">
      <c r="A94" s="1"/>
      <c r="B94" s="42" t="s">
        <v>10</v>
      </c>
      <c r="C94" s="42"/>
      <c r="D94" s="20"/>
      <c r="E94" s="20"/>
      <c r="F94" s="20"/>
      <c r="G94" s="20"/>
      <c r="H94" s="20"/>
      <c r="I94" s="20"/>
      <c r="J94" s="20"/>
      <c r="K94" s="1"/>
      <c r="L94" s="1"/>
    </row>
    <row r="95" spans="1:12">
      <c r="A95" s="1"/>
      <c r="B95" s="20" t="s">
        <v>11</v>
      </c>
      <c r="C95" s="20"/>
      <c r="D95" s="20"/>
      <c r="E95" s="20"/>
      <c r="F95" s="20"/>
      <c r="G95" s="20"/>
      <c r="H95" s="20"/>
      <c r="I95" s="20"/>
      <c r="J95" s="20"/>
      <c r="K95" s="1"/>
      <c r="L95" s="1"/>
    </row>
    <row r="96" spans="1:12">
      <c r="A96" s="1"/>
      <c r="B96" s="79" t="s">
        <v>30</v>
      </c>
      <c r="C96" s="79"/>
      <c r="D96" s="79"/>
      <c r="E96" s="79"/>
      <c r="F96" s="79"/>
      <c r="G96" s="79"/>
      <c r="H96" s="79"/>
      <c r="I96" s="79"/>
      <c r="J96" s="79"/>
      <c r="K96" s="1"/>
      <c r="L96" s="1"/>
    </row>
    <row r="97" spans="1:12">
      <c r="A97" s="1"/>
      <c r="B97" s="81" t="s">
        <v>29</v>
      </c>
      <c r="C97" s="81"/>
      <c r="D97" s="81"/>
      <c r="E97" s="81"/>
      <c r="F97" s="81"/>
      <c r="G97" s="81"/>
      <c r="H97" s="81"/>
      <c r="I97" s="81"/>
      <c r="J97" s="81"/>
      <c r="K97" s="71"/>
      <c r="L97" s="1"/>
    </row>
    <row r="98" spans="1:12" ht="15" customHeight="1">
      <c r="A98" s="1"/>
      <c r="B98" s="81" t="s">
        <v>35</v>
      </c>
      <c r="C98" s="81"/>
      <c r="D98" s="81"/>
      <c r="E98" s="81"/>
      <c r="F98" s="81"/>
      <c r="G98" s="81"/>
      <c r="H98" s="81"/>
      <c r="I98" s="81"/>
      <c r="J98" s="81"/>
      <c r="K98" s="1"/>
      <c r="L98" s="1"/>
    </row>
    <row r="99" spans="1:12" ht="10.5" customHeight="1">
      <c r="A99" s="1"/>
      <c r="B99" s="21"/>
      <c r="C99" s="21"/>
      <c r="D99" s="21"/>
      <c r="E99" s="21"/>
      <c r="F99" s="21"/>
      <c r="G99" s="21"/>
      <c r="H99" s="21"/>
      <c r="I99" s="21"/>
      <c r="J99" s="21"/>
      <c r="K99" s="1"/>
      <c r="L99" s="1"/>
    </row>
    <row r="100" spans="1:12">
      <c r="A100" s="1"/>
      <c r="B100" s="80" t="s">
        <v>33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1"/>
    </row>
    <row r="101" spans="1:12">
      <c r="A101" s="1"/>
      <c r="B101" s="76" t="s">
        <v>34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1"/>
    </row>
    <row r="102" spans="1:12" ht="24.75" customHeight="1">
      <c r="A102" s="1"/>
      <c r="B102" s="78" t="s">
        <v>12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D105" s="22"/>
      <c r="E105" s="22"/>
      <c r="F105" s="22"/>
      <c r="G105" s="22"/>
      <c r="H105" s="22"/>
      <c r="L105" s="1"/>
    </row>
    <row r="107" spans="1:12">
      <c r="D107" s="46"/>
      <c r="E107" s="46"/>
      <c r="F107" s="46"/>
      <c r="G107" s="46"/>
      <c r="H107" s="46"/>
      <c r="I107" s="46"/>
      <c r="J107" s="46"/>
    </row>
  </sheetData>
  <mergeCells count="6">
    <mergeCell ref="B2:K2"/>
    <mergeCell ref="B100:K100"/>
    <mergeCell ref="B102:K102"/>
    <mergeCell ref="B96:J96"/>
    <mergeCell ref="B97:J97"/>
    <mergeCell ref="B98:J98"/>
  </mergeCells>
  <pageMargins left="0.7" right="0.7" top="0.75" bottom="0.75" header="0.3" footer="0.3"/>
  <pageSetup scale="72" orientation="portrait" r:id="rId1"/>
  <rowBreaks count="3" manualBreakCount="3">
    <brk id="36" min="1" max="9" man="1"/>
    <brk id="60" min="1" max="9" man="1"/>
    <brk id="93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1D0-52FD-42A0-9BCA-12837A0AB3F2}">
  <dimension ref="A1:L108"/>
  <sheetViews>
    <sheetView zoomScale="90" zoomScaleNormal="90" workbookViewId="0">
      <selection activeCell="B2" sqref="B2:K2"/>
    </sheetView>
  </sheetViews>
  <sheetFormatPr defaultRowHeight="15"/>
  <cols>
    <col min="1" max="1" width="16.85546875" customWidth="1"/>
    <col min="2" max="2" width="27" customWidth="1"/>
    <col min="3" max="3" width="6.7109375" customWidth="1"/>
    <col min="4" max="4" width="13.140625" customWidth="1"/>
    <col min="5" max="5" width="13" customWidth="1"/>
    <col min="6" max="6" width="13.140625" customWidth="1"/>
    <col min="7" max="7" width="11.5703125" customWidth="1"/>
    <col min="8" max="8" width="8.85546875" customWidth="1"/>
    <col min="9" max="9" width="9" customWidth="1"/>
    <col min="10" max="10" width="11.28515625" customWidth="1"/>
    <col min="11" max="11" width="7.5703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1"/>
      <c r="B2" s="77" t="s">
        <v>20</v>
      </c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2" ht="34.5" customHeight="1">
      <c r="A3" s="1"/>
      <c r="B3" s="2" t="s">
        <v>37</v>
      </c>
      <c r="C3" s="2" t="s">
        <v>24</v>
      </c>
      <c r="D3" s="64" t="s">
        <v>2</v>
      </c>
      <c r="E3" s="64" t="s">
        <v>3</v>
      </c>
      <c r="F3" s="64" t="s">
        <v>4</v>
      </c>
      <c r="G3" s="65" t="s">
        <v>5</v>
      </c>
      <c r="H3" s="3" t="s">
        <v>25</v>
      </c>
      <c r="I3" s="39" t="s">
        <v>6</v>
      </c>
      <c r="J3" s="3" t="s">
        <v>7</v>
      </c>
      <c r="K3" s="3" t="s">
        <v>23</v>
      </c>
      <c r="L3" s="1"/>
    </row>
    <row r="4" spans="1:12">
      <c r="A4" s="1"/>
      <c r="B4" s="4" t="s">
        <v>14</v>
      </c>
      <c r="C4" s="4"/>
      <c r="D4" s="5"/>
      <c r="E4" s="5"/>
      <c r="F4" s="5"/>
      <c r="G4" s="5"/>
      <c r="H4" s="5"/>
      <c r="I4" s="25"/>
      <c r="J4" s="25"/>
      <c r="K4" s="25"/>
      <c r="L4" s="1"/>
    </row>
    <row r="5" spans="1:12">
      <c r="A5" s="1"/>
      <c r="B5" s="27">
        <v>1985</v>
      </c>
      <c r="C5" s="56">
        <v>1</v>
      </c>
      <c r="D5" s="40">
        <v>5</v>
      </c>
      <c r="E5" s="40">
        <v>5</v>
      </c>
      <c r="F5" s="40">
        <v>12.055375</v>
      </c>
      <c r="G5" s="40">
        <v>0</v>
      </c>
      <c r="H5" s="63">
        <f>(G5+F5)/E5</f>
        <v>2.4110749999999999</v>
      </c>
      <c r="I5" s="6">
        <v>0.1278</v>
      </c>
      <c r="J5" s="6">
        <v>-2.1460957299495931E-2</v>
      </c>
      <c r="K5" s="47">
        <v>0.8653422563618649</v>
      </c>
      <c r="L5" s="1"/>
    </row>
    <row r="6" spans="1:12">
      <c r="A6" s="1"/>
      <c r="B6" s="27">
        <v>1988</v>
      </c>
      <c r="C6" s="56">
        <v>1</v>
      </c>
      <c r="D6" s="8">
        <v>12.5</v>
      </c>
      <c r="E6" s="8">
        <v>12.548439999999999</v>
      </c>
      <c r="F6" s="8">
        <v>21.955297000000002</v>
      </c>
      <c r="G6" s="8">
        <v>0</v>
      </c>
      <c r="H6" s="63">
        <f t="shared" ref="H6:H69" si="0">(G6+F6)/E6</f>
        <v>1.7496435413485663</v>
      </c>
      <c r="I6" s="6">
        <v>0.11710000000000001</v>
      </c>
      <c r="J6" s="6">
        <v>-6.0531195364092127E-2</v>
      </c>
      <c r="K6" s="47">
        <v>0.71354328825690727</v>
      </c>
      <c r="L6" s="1"/>
    </row>
    <row r="7" spans="1:12">
      <c r="A7" s="1"/>
      <c r="B7" s="27">
        <v>1989</v>
      </c>
      <c r="C7" s="56">
        <v>1</v>
      </c>
      <c r="D7" s="8">
        <v>10</v>
      </c>
      <c r="E7" s="8">
        <v>9.65</v>
      </c>
      <c r="F7" s="8">
        <v>29.464414000000001</v>
      </c>
      <c r="G7" s="8">
        <v>0</v>
      </c>
      <c r="H7" s="63">
        <f t="shared" si="0"/>
        <v>3.0533071502590672</v>
      </c>
      <c r="I7" s="6">
        <v>0.29949999999999999</v>
      </c>
      <c r="J7" s="6">
        <v>0.13315586447715763</v>
      </c>
      <c r="K7" s="47">
        <v>1.6598552835348104</v>
      </c>
      <c r="L7" s="1"/>
    </row>
    <row r="8" spans="1:12">
      <c r="A8" s="1"/>
      <c r="B8" s="27">
        <v>1990</v>
      </c>
      <c r="C8" s="56">
        <v>1</v>
      </c>
      <c r="D8" s="8">
        <v>5</v>
      </c>
      <c r="E8" s="8">
        <v>5.1038769999999998</v>
      </c>
      <c r="F8" s="8">
        <v>11.622161999999999</v>
      </c>
      <c r="G8" s="8">
        <v>0</v>
      </c>
      <c r="H8" s="63">
        <f t="shared" si="0"/>
        <v>2.2771242332054631</v>
      </c>
      <c r="I8" s="6">
        <v>0.13769999999999999</v>
      </c>
      <c r="J8" s="6">
        <v>-2.0374853668909058E-2</v>
      </c>
      <c r="K8" s="47">
        <v>0.8675102300481593</v>
      </c>
      <c r="L8" s="1"/>
    </row>
    <row r="9" spans="1:12">
      <c r="A9" s="1"/>
      <c r="B9" s="27">
        <v>1991</v>
      </c>
      <c r="C9" s="56">
        <v>1</v>
      </c>
      <c r="D9" s="8">
        <v>21.130323000000001</v>
      </c>
      <c r="E9" s="8">
        <v>23.218222000000001</v>
      </c>
      <c r="F9" s="8">
        <v>39.807943000000002</v>
      </c>
      <c r="G9" s="8">
        <v>0</v>
      </c>
      <c r="H9" s="63">
        <f t="shared" si="0"/>
        <v>1.7145129803651633</v>
      </c>
      <c r="I9" s="6">
        <v>0.15329999999999999</v>
      </c>
      <c r="J9" s="6">
        <v>-5.2375428216691951E-2</v>
      </c>
      <c r="K9" s="47">
        <v>0.83194431968992699</v>
      </c>
      <c r="L9" s="1"/>
    </row>
    <row r="10" spans="1:12">
      <c r="A10" s="1"/>
      <c r="B10" s="27">
        <v>1993</v>
      </c>
      <c r="C10" s="56">
        <v>5</v>
      </c>
      <c r="D10" s="8">
        <v>160</v>
      </c>
      <c r="E10" s="8">
        <v>180.63762299999999</v>
      </c>
      <c r="F10" s="8">
        <v>497.94068900000002</v>
      </c>
      <c r="G10" s="8">
        <v>0</v>
      </c>
      <c r="H10" s="63">
        <f t="shared" si="0"/>
        <v>2.7565724168104229</v>
      </c>
      <c r="I10" s="6">
        <v>0.37270000000000003</v>
      </c>
      <c r="J10" s="6">
        <v>0.13624364733695987</v>
      </c>
      <c r="K10" s="47">
        <v>2.0036858318835575</v>
      </c>
      <c r="L10" s="1"/>
    </row>
    <row r="11" spans="1:12">
      <c r="A11" s="1"/>
      <c r="B11" s="27">
        <v>1994</v>
      </c>
      <c r="C11" s="56">
        <v>1</v>
      </c>
      <c r="D11" s="8">
        <v>20</v>
      </c>
      <c r="E11" s="8">
        <v>20</v>
      </c>
      <c r="F11" s="8">
        <v>69.888354000000007</v>
      </c>
      <c r="G11" s="8">
        <v>0</v>
      </c>
      <c r="H11" s="63">
        <f t="shared" si="0"/>
        <v>3.4944177000000005</v>
      </c>
      <c r="I11" s="6">
        <v>0.34420000000000001</v>
      </c>
      <c r="J11" s="6">
        <v>0.14545423388481138</v>
      </c>
      <c r="K11" s="47">
        <v>2.1174673778443505</v>
      </c>
      <c r="L11" s="1"/>
    </row>
    <row r="12" spans="1:12">
      <c r="A12" s="1"/>
      <c r="B12" s="27">
        <v>1995</v>
      </c>
      <c r="C12" s="56">
        <v>4</v>
      </c>
      <c r="D12" s="8">
        <v>145</v>
      </c>
      <c r="E12" s="8">
        <v>131.44969800000001</v>
      </c>
      <c r="F12" s="8">
        <v>375.63243299999999</v>
      </c>
      <c r="G12" s="8">
        <v>0</v>
      </c>
      <c r="H12" s="63">
        <f t="shared" si="0"/>
        <v>2.8576135108351481</v>
      </c>
      <c r="I12" s="6">
        <v>0.4219</v>
      </c>
      <c r="J12" s="6">
        <v>0.19789596199989326</v>
      </c>
      <c r="K12" s="47">
        <v>2.0521764159456826</v>
      </c>
      <c r="L12" s="1"/>
    </row>
    <row r="13" spans="1:12">
      <c r="A13" s="1"/>
      <c r="B13" s="27">
        <v>1996</v>
      </c>
      <c r="C13" s="56">
        <v>2</v>
      </c>
      <c r="D13" s="8">
        <v>100</v>
      </c>
      <c r="E13" s="8">
        <v>107.05332799999999</v>
      </c>
      <c r="F13" s="8">
        <v>144.64448300000001</v>
      </c>
      <c r="G13" s="8">
        <v>0</v>
      </c>
      <c r="H13" s="63">
        <f t="shared" si="0"/>
        <v>1.3511441979645884</v>
      </c>
      <c r="I13" s="6">
        <v>6.9599999999999995E-2</v>
      </c>
      <c r="J13" s="6">
        <v>3.7799796462059013E-2</v>
      </c>
      <c r="K13" s="47">
        <v>1.2062251734014779</v>
      </c>
      <c r="L13" s="1"/>
    </row>
    <row r="14" spans="1:12">
      <c r="A14" s="1"/>
      <c r="B14" s="27">
        <v>1997</v>
      </c>
      <c r="C14" s="56">
        <v>14</v>
      </c>
      <c r="D14" s="8">
        <v>564.89453600000002</v>
      </c>
      <c r="E14" s="8">
        <v>563.74496699999997</v>
      </c>
      <c r="F14" s="8">
        <v>981.18597299999999</v>
      </c>
      <c r="G14" s="8">
        <v>9.5938999999999997E-2</v>
      </c>
      <c r="H14" s="63">
        <f t="shared" si="0"/>
        <v>1.7406486433430102</v>
      </c>
      <c r="I14" s="6">
        <v>0.12659999999999999</v>
      </c>
      <c r="J14" s="6">
        <v>9.176016747951507E-2</v>
      </c>
      <c r="K14" s="47">
        <v>1.5271902441075405</v>
      </c>
      <c r="L14" s="1"/>
    </row>
    <row r="15" spans="1:12">
      <c r="A15" s="1"/>
      <c r="B15" s="27">
        <v>1998</v>
      </c>
      <c r="C15" s="56">
        <v>5</v>
      </c>
      <c r="D15" s="8">
        <v>260</v>
      </c>
      <c r="E15" s="8">
        <v>243.76681500000001</v>
      </c>
      <c r="F15" s="8">
        <v>268.37077099999999</v>
      </c>
      <c r="G15" s="8">
        <v>8.6793999999999996E-2</v>
      </c>
      <c r="H15" s="63">
        <f t="shared" si="0"/>
        <v>1.1012883972742555</v>
      </c>
      <c r="I15" s="6">
        <v>2.0400000000000001E-2</v>
      </c>
      <c r="J15" s="6">
        <v>3.022810816764831E-3</v>
      </c>
      <c r="K15" s="47">
        <v>1.0135143738690977</v>
      </c>
      <c r="L15" s="1"/>
    </row>
    <row r="16" spans="1:12">
      <c r="A16" s="1"/>
      <c r="B16" s="27">
        <v>1999</v>
      </c>
      <c r="C16" s="56">
        <v>11</v>
      </c>
      <c r="D16" s="8">
        <v>692.20398899999998</v>
      </c>
      <c r="E16" s="8">
        <v>671.05266700000004</v>
      </c>
      <c r="F16" s="8">
        <v>1101.5902619999999</v>
      </c>
      <c r="G16" s="8">
        <v>3.1292779999999998</v>
      </c>
      <c r="H16" s="63">
        <f t="shared" si="0"/>
        <v>1.646248639378405</v>
      </c>
      <c r="I16" s="6">
        <v>0.10730000000000001</v>
      </c>
      <c r="J16" s="6">
        <v>8.0243173241615312E-2</v>
      </c>
      <c r="K16" s="47">
        <v>1.42155424015735</v>
      </c>
      <c r="L16" s="1"/>
    </row>
    <row r="17" spans="1:12">
      <c r="A17" s="1"/>
      <c r="B17" s="27">
        <v>2000</v>
      </c>
      <c r="C17" s="56">
        <v>17</v>
      </c>
      <c r="D17" s="8">
        <v>773</v>
      </c>
      <c r="E17" s="8">
        <v>758.48155899999995</v>
      </c>
      <c r="F17" s="8">
        <v>1518.3376800000001</v>
      </c>
      <c r="G17" s="8">
        <v>6.3166190000000002</v>
      </c>
      <c r="H17" s="63">
        <f t="shared" si="0"/>
        <v>2.0101402346685138</v>
      </c>
      <c r="I17" s="6">
        <v>0.18140000000000001</v>
      </c>
      <c r="J17" s="6">
        <v>0.12811185717582702</v>
      </c>
      <c r="K17" s="47">
        <v>1.5859659598238924</v>
      </c>
      <c r="L17" s="1"/>
    </row>
    <row r="18" spans="1:12">
      <c r="A18" s="1"/>
      <c r="B18" s="27">
        <v>2001</v>
      </c>
      <c r="C18" s="56">
        <v>2</v>
      </c>
      <c r="D18" s="8">
        <v>115</v>
      </c>
      <c r="E18" s="8">
        <v>108.028384</v>
      </c>
      <c r="F18" s="8">
        <v>254.855422</v>
      </c>
      <c r="G18" s="8">
        <v>8.6847600000000007</v>
      </c>
      <c r="H18" s="63">
        <f t="shared" si="0"/>
        <v>2.4395457216133125</v>
      </c>
      <c r="I18" s="6">
        <v>0.27</v>
      </c>
      <c r="J18" s="6">
        <v>0.17283248305320739</v>
      </c>
      <c r="K18" s="47">
        <v>1.7131053003178298</v>
      </c>
      <c r="L18" s="1"/>
    </row>
    <row r="19" spans="1:12">
      <c r="A19" s="1"/>
      <c r="B19" s="27">
        <v>2002</v>
      </c>
      <c r="C19" s="56">
        <v>2</v>
      </c>
      <c r="D19" s="8">
        <v>95</v>
      </c>
      <c r="E19" s="8">
        <v>88.222369</v>
      </c>
      <c r="F19" s="8">
        <v>161.434349</v>
      </c>
      <c r="G19" s="8">
        <v>17.301690000000001</v>
      </c>
      <c r="H19" s="63">
        <f t="shared" si="0"/>
        <v>2.0259718824825481</v>
      </c>
      <c r="I19" s="6">
        <v>0.23180000000000001</v>
      </c>
      <c r="J19" s="6">
        <v>0.15920898318290713</v>
      </c>
      <c r="K19" s="47">
        <v>1.5911359223548482</v>
      </c>
      <c r="L19" s="1"/>
    </row>
    <row r="20" spans="1:12">
      <c r="A20" s="1"/>
      <c r="B20" s="27">
        <v>2003</v>
      </c>
      <c r="C20" s="56">
        <v>4</v>
      </c>
      <c r="D20" s="8">
        <v>260.95999999999998</v>
      </c>
      <c r="E20" s="8">
        <v>270.17935399999999</v>
      </c>
      <c r="F20" s="8">
        <v>441.59290499999997</v>
      </c>
      <c r="G20" s="8">
        <v>21.070011999999998</v>
      </c>
      <c r="H20" s="63">
        <f t="shared" si="0"/>
        <v>1.7124288371790244</v>
      </c>
      <c r="I20" s="6">
        <v>0.14560000000000001</v>
      </c>
      <c r="J20" s="6">
        <v>8.4341463446617138E-2</v>
      </c>
      <c r="K20" s="47">
        <v>1.3946503091418374</v>
      </c>
      <c r="L20" s="1"/>
    </row>
    <row r="21" spans="1:12">
      <c r="A21" s="1"/>
      <c r="B21" s="27">
        <v>2004</v>
      </c>
      <c r="C21" s="56">
        <v>6</v>
      </c>
      <c r="D21" s="8">
        <v>250</v>
      </c>
      <c r="E21" s="8">
        <v>239.03296900000001</v>
      </c>
      <c r="F21" s="8">
        <v>458.77201700000001</v>
      </c>
      <c r="G21" s="8">
        <v>7.3718810000000001</v>
      </c>
      <c r="H21" s="63">
        <f t="shared" si="0"/>
        <v>1.9501238676410364</v>
      </c>
      <c r="I21" s="6">
        <v>0.16120000000000001</v>
      </c>
      <c r="J21" s="6">
        <v>0.12699899077415466</v>
      </c>
      <c r="K21" s="47">
        <v>1.617451760981208</v>
      </c>
      <c r="L21" s="1"/>
    </row>
    <row r="22" spans="1:12">
      <c r="A22" s="1"/>
      <c r="B22" s="27">
        <v>2005</v>
      </c>
      <c r="C22" s="56">
        <v>8</v>
      </c>
      <c r="D22" s="8">
        <v>240.11399</v>
      </c>
      <c r="E22" s="8">
        <v>232.98484300000001</v>
      </c>
      <c r="F22" s="8">
        <v>477.90506699999997</v>
      </c>
      <c r="G22" s="8">
        <v>19.542359999999999</v>
      </c>
      <c r="H22" s="63">
        <f t="shared" si="0"/>
        <v>2.1351063897319702</v>
      </c>
      <c r="I22" s="6">
        <v>0.18059999999999998</v>
      </c>
      <c r="J22" s="6">
        <v>0.12878549695014957</v>
      </c>
      <c r="K22" s="47">
        <v>1.5724706157231445</v>
      </c>
      <c r="L22" s="1"/>
    </row>
    <row r="23" spans="1:12">
      <c r="A23" s="1"/>
      <c r="B23" s="27">
        <v>2006</v>
      </c>
      <c r="C23" s="56">
        <v>14</v>
      </c>
      <c r="D23" s="8">
        <v>963.61023599999999</v>
      </c>
      <c r="E23" s="8">
        <v>938.71854499999995</v>
      </c>
      <c r="F23" s="8">
        <v>1380.343832</v>
      </c>
      <c r="G23" s="8">
        <v>164.747974</v>
      </c>
      <c r="H23" s="63">
        <f t="shared" si="0"/>
        <v>1.6459585402139894</v>
      </c>
      <c r="I23" s="6">
        <v>8.7400000000000005E-2</v>
      </c>
      <c r="J23" s="6">
        <v>5.9516757726669313E-3</v>
      </c>
      <c r="K23" s="47">
        <v>1.0325578730590588</v>
      </c>
      <c r="L23" s="1"/>
    </row>
    <row r="24" spans="1:12">
      <c r="A24" s="1"/>
      <c r="B24" s="27">
        <v>2007</v>
      </c>
      <c r="C24" s="56">
        <v>8</v>
      </c>
      <c r="D24" s="8">
        <v>409.5</v>
      </c>
      <c r="E24" s="8">
        <v>391.49530299999998</v>
      </c>
      <c r="F24" s="8">
        <v>465.74166700000001</v>
      </c>
      <c r="G24" s="8">
        <v>156.63762600000001</v>
      </c>
      <c r="H24" s="63">
        <f t="shared" si="0"/>
        <v>1.5897490678195954</v>
      </c>
      <c r="I24" s="6">
        <v>0.1065</v>
      </c>
      <c r="J24" s="6">
        <v>-1.3966399998844281E-2</v>
      </c>
      <c r="K24" s="47">
        <v>0.94491941923026646</v>
      </c>
      <c r="L24" s="1"/>
    </row>
    <row r="25" spans="1:12">
      <c r="A25" s="1"/>
      <c r="B25" s="27">
        <v>2008</v>
      </c>
      <c r="C25" s="56">
        <v>6</v>
      </c>
      <c r="D25" s="8">
        <v>234.29464100000001</v>
      </c>
      <c r="E25" s="8">
        <v>250.14454699999999</v>
      </c>
      <c r="F25" s="8">
        <v>373.611515</v>
      </c>
      <c r="G25" s="8">
        <v>97.304472000000004</v>
      </c>
      <c r="H25" s="63">
        <f t="shared" si="0"/>
        <v>1.8825754654567786</v>
      </c>
      <c r="I25" s="6">
        <v>0.1804</v>
      </c>
      <c r="J25" s="6">
        <v>4.0882948040962222E-2</v>
      </c>
      <c r="K25" s="47">
        <v>1.1605295566507681</v>
      </c>
      <c r="L25" s="1"/>
    </row>
    <row r="26" spans="1:12">
      <c r="A26" s="1"/>
      <c r="B26" s="27">
        <v>2010</v>
      </c>
      <c r="C26" s="56">
        <v>3</v>
      </c>
      <c r="D26" s="8">
        <v>65</v>
      </c>
      <c r="E26" s="8">
        <v>55.518560999999998</v>
      </c>
      <c r="F26" s="8">
        <v>57.192467999999998</v>
      </c>
      <c r="G26" s="8">
        <v>17.860906</v>
      </c>
      <c r="H26" s="63">
        <f t="shared" si="0"/>
        <v>1.3518609389029372</v>
      </c>
      <c r="I26" s="6">
        <v>9.3900000000000011E-2</v>
      </c>
      <c r="J26" s="6">
        <v>-3.7569345722658916E-2</v>
      </c>
      <c r="K26" s="47">
        <v>0.8734049010410001</v>
      </c>
      <c r="L26" s="1"/>
    </row>
    <row r="27" spans="1:12">
      <c r="A27" s="1"/>
      <c r="B27" s="27">
        <v>2011</v>
      </c>
      <c r="C27" s="56">
        <v>6</v>
      </c>
      <c r="D27" s="8">
        <v>112</v>
      </c>
      <c r="E27" s="8">
        <v>116.28174799999999</v>
      </c>
      <c r="F27" s="8">
        <v>122.638794</v>
      </c>
      <c r="G27" s="8">
        <v>83.466943999999998</v>
      </c>
      <c r="H27" s="63">
        <f t="shared" si="0"/>
        <v>1.7724685218870293</v>
      </c>
      <c r="I27" s="6">
        <v>0.1734</v>
      </c>
      <c r="J27" s="6">
        <v>3.0458310246467588E-2</v>
      </c>
      <c r="K27" s="47">
        <v>1.1253869668592837</v>
      </c>
      <c r="L27" s="1"/>
    </row>
    <row r="28" spans="1:12">
      <c r="A28" s="1"/>
      <c r="B28" s="27">
        <v>2012</v>
      </c>
      <c r="C28" s="56">
        <v>5</v>
      </c>
      <c r="D28" s="8">
        <v>298</v>
      </c>
      <c r="E28" s="8">
        <v>242.498876</v>
      </c>
      <c r="F28" s="8">
        <v>105.523149</v>
      </c>
      <c r="G28" s="8">
        <v>224.73390900000001</v>
      </c>
      <c r="H28" s="63">
        <f t="shared" si="0"/>
        <v>1.3618910876931241</v>
      </c>
      <c r="I28" s="6">
        <v>0.11410000000000001</v>
      </c>
      <c r="J28" s="6">
        <v>-1.3867804869732934E-2</v>
      </c>
      <c r="K28" s="47">
        <v>0.95548785695328986</v>
      </c>
      <c r="L28" s="1"/>
    </row>
    <row r="29" spans="1:12">
      <c r="A29" s="1"/>
      <c r="B29" s="27">
        <v>2013</v>
      </c>
      <c r="C29" s="56">
        <v>4</v>
      </c>
      <c r="D29" s="8">
        <v>131.04970299999999</v>
      </c>
      <c r="E29" s="8">
        <v>111.81014500000001</v>
      </c>
      <c r="F29" s="8">
        <v>82.715446</v>
      </c>
      <c r="G29" s="8">
        <v>99.821644000000006</v>
      </c>
      <c r="H29" s="63">
        <f t="shared" si="0"/>
        <v>1.6325628591215939</v>
      </c>
      <c r="I29" s="6">
        <v>0.25069999999999998</v>
      </c>
      <c r="J29" s="6">
        <v>0.10931434035301207</v>
      </c>
      <c r="K29" s="47">
        <v>1.2652308982579252</v>
      </c>
      <c r="L29" s="1"/>
    </row>
    <row r="30" spans="1:12">
      <c r="A30" s="1"/>
      <c r="B30" s="27">
        <v>2014</v>
      </c>
      <c r="C30" s="56">
        <v>7</v>
      </c>
      <c r="D30" s="8">
        <v>312.40018700000002</v>
      </c>
      <c r="E30" s="8">
        <v>249.52345099999999</v>
      </c>
      <c r="F30" s="8">
        <v>75.832414999999997</v>
      </c>
      <c r="G30" s="8">
        <v>255.811588</v>
      </c>
      <c r="H30" s="63">
        <f t="shared" si="0"/>
        <v>1.3291095553179089</v>
      </c>
      <c r="I30" s="6">
        <v>0.15689999999999998</v>
      </c>
      <c r="J30" s="6">
        <v>3.04838091135025E-2</v>
      </c>
      <c r="K30" s="47">
        <v>1.0688626364534715</v>
      </c>
      <c r="L30" s="1"/>
    </row>
    <row r="31" spans="1:12">
      <c r="A31" s="1"/>
      <c r="B31" s="27">
        <v>2015</v>
      </c>
      <c r="C31" s="56">
        <v>11</v>
      </c>
      <c r="D31" s="8">
        <v>420</v>
      </c>
      <c r="E31" s="8">
        <v>261.52021200000001</v>
      </c>
      <c r="F31" s="8">
        <v>38.751820000000002</v>
      </c>
      <c r="G31" s="8">
        <v>273.136529</v>
      </c>
      <c r="H31" s="63">
        <f t="shared" si="0"/>
        <v>1.1925974922351317</v>
      </c>
      <c r="I31" s="6">
        <v>0.15579999999999999</v>
      </c>
      <c r="J31" s="6">
        <v>1.5948036313056944E-2</v>
      </c>
      <c r="K31" s="47">
        <v>1.0209141683467822</v>
      </c>
      <c r="L31" s="1"/>
    </row>
    <row r="32" spans="1:12">
      <c r="A32" s="1"/>
      <c r="B32" s="27">
        <v>2016</v>
      </c>
      <c r="C32" s="56">
        <v>5</v>
      </c>
      <c r="D32" s="8">
        <v>393.39132799999999</v>
      </c>
      <c r="E32" s="8">
        <v>220.99198699999999</v>
      </c>
      <c r="F32" s="8">
        <v>14.918752</v>
      </c>
      <c r="G32" s="8">
        <v>240.664457</v>
      </c>
      <c r="H32" s="63">
        <f t="shared" si="0"/>
        <v>1.1565270418605722</v>
      </c>
      <c r="I32" s="6">
        <v>0.1517</v>
      </c>
      <c r="J32" s="6">
        <v>8.4094494581222548E-3</v>
      </c>
      <c r="K32" s="47">
        <v>1.0089225991230006</v>
      </c>
      <c r="L32" s="1"/>
    </row>
    <row r="33" spans="1:12">
      <c r="A33" s="43"/>
      <c r="B33" s="27">
        <v>2017</v>
      </c>
      <c r="C33" s="56">
        <v>8</v>
      </c>
      <c r="D33" s="8">
        <v>620.74044000000004</v>
      </c>
      <c r="E33" s="8">
        <v>55.582642999999997</v>
      </c>
      <c r="F33" s="8">
        <v>4.1537480000000002</v>
      </c>
      <c r="G33" s="8">
        <v>51.684483</v>
      </c>
      <c r="H33" s="63">
        <f t="shared" si="0"/>
        <v>1.0045983419680133</v>
      </c>
      <c r="I33" s="10" t="s">
        <v>8</v>
      </c>
      <c r="J33" s="10" t="s">
        <v>8</v>
      </c>
      <c r="K33" s="49" t="s">
        <v>8</v>
      </c>
      <c r="L33" s="1"/>
    </row>
    <row r="34" spans="1:12">
      <c r="A34" s="43"/>
      <c r="B34" s="27">
        <v>2018</v>
      </c>
      <c r="C34" s="56">
        <v>2</v>
      </c>
      <c r="D34" s="8">
        <v>150</v>
      </c>
      <c r="E34" s="8">
        <v>7.2572919999999996</v>
      </c>
      <c r="F34" s="8">
        <v>0</v>
      </c>
      <c r="G34" s="8">
        <v>7.5673069999999996</v>
      </c>
      <c r="H34" s="63">
        <f t="shared" si="0"/>
        <v>1.042717724462513</v>
      </c>
      <c r="I34" s="10" t="s">
        <v>8</v>
      </c>
      <c r="J34" s="10" t="s">
        <v>8</v>
      </c>
      <c r="K34" s="49" t="s">
        <v>8</v>
      </c>
      <c r="L34" s="1"/>
    </row>
    <row r="35" spans="1:12">
      <c r="A35" s="44"/>
      <c r="B35" s="29" t="s">
        <v>26</v>
      </c>
      <c r="C35" s="59">
        <v>165</v>
      </c>
      <c r="D35" s="30">
        <v>7839.7893729999996</v>
      </c>
      <c r="E35" s="30">
        <v>6571.4984250000007</v>
      </c>
      <c r="F35" s="30">
        <v>9588.4792020000004</v>
      </c>
      <c r="G35" s="30">
        <v>1757.0371720000003</v>
      </c>
      <c r="H35" s="66">
        <f t="shared" si="0"/>
        <v>1.7264732699072358</v>
      </c>
      <c r="I35" s="31">
        <v>0.16339999999999999</v>
      </c>
      <c r="J35" s="31">
        <v>8.0740752816200273E-2</v>
      </c>
      <c r="K35" s="48">
        <v>1.4777665607842749</v>
      </c>
      <c r="L35" s="1"/>
    </row>
    <row r="36" spans="1:12">
      <c r="A36" s="44"/>
      <c r="B36" s="7" t="s">
        <v>16</v>
      </c>
      <c r="C36" s="56"/>
      <c r="D36" s="8"/>
      <c r="E36" s="8"/>
      <c r="F36" s="8"/>
      <c r="G36" s="8"/>
      <c r="H36" s="8"/>
      <c r="I36" s="10"/>
      <c r="J36" s="10"/>
      <c r="K36" s="49"/>
      <c r="L36" s="1"/>
    </row>
    <row r="37" spans="1:12">
      <c r="A37" s="43"/>
      <c r="B37" s="27">
        <v>1994</v>
      </c>
      <c r="C37" s="56">
        <v>1</v>
      </c>
      <c r="D37" s="40">
        <v>35</v>
      </c>
      <c r="E37" s="40">
        <v>35.410362999999997</v>
      </c>
      <c r="F37" s="40">
        <v>60.857854000000003</v>
      </c>
      <c r="G37" s="40">
        <v>0</v>
      </c>
      <c r="H37" s="63">
        <f t="shared" si="0"/>
        <v>1.7186453016592913</v>
      </c>
      <c r="I37" s="6">
        <v>0.14899999999999999</v>
      </c>
      <c r="J37" s="6">
        <v>-5.3674486442287159E-2</v>
      </c>
      <c r="K37" s="47">
        <v>0.79149304895090355</v>
      </c>
      <c r="L37" s="1"/>
    </row>
    <row r="38" spans="1:12">
      <c r="A38" s="1"/>
      <c r="B38" s="27">
        <v>1995</v>
      </c>
      <c r="C38" s="56">
        <v>1</v>
      </c>
      <c r="D38" s="8">
        <v>24</v>
      </c>
      <c r="E38" s="8">
        <v>24</v>
      </c>
      <c r="F38" s="8">
        <v>39.330886</v>
      </c>
      <c r="G38" s="8">
        <v>0</v>
      </c>
      <c r="H38" s="63">
        <f t="shared" si="0"/>
        <v>1.6387869166666666</v>
      </c>
      <c r="I38" s="6">
        <v>0.10580000000000001</v>
      </c>
      <c r="J38" s="6">
        <v>-2.4099056778140955E-2</v>
      </c>
      <c r="K38" s="47">
        <v>0.87816345897913306</v>
      </c>
      <c r="L38" s="1"/>
    </row>
    <row r="39" spans="1:12">
      <c r="A39" s="1"/>
      <c r="B39" s="27">
        <v>1996</v>
      </c>
      <c r="C39" s="56">
        <v>2</v>
      </c>
      <c r="D39" s="8">
        <v>60</v>
      </c>
      <c r="E39" s="8">
        <v>59.503390000000003</v>
      </c>
      <c r="F39" s="8">
        <v>86.827019000000007</v>
      </c>
      <c r="G39" s="8">
        <v>0</v>
      </c>
      <c r="H39" s="63">
        <f t="shared" si="0"/>
        <v>1.4591944929524183</v>
      </c>
      <c r="I39" s="6">
        <v>6.3799999999999996E-2</v>
      </c>
      <c r="J39" s="6">
        <v>3.4576687216758731E-2</v>
      </c>
      <c r="K39" s="47">
        <v>1.2329969599119508</v>
      </c>
      <c r="L39" s="1"/>
    </row>
    <row r="40" spans="1:12">
      <c r="A40" s="1"/>
      <c r="B40" s="27">
        <v>1997</v>
      </c>
      <c r="C40" s="56">
        <v>1</v>
      </c>
      <c r="D40" s="8">
        <v>40</v>
      </c>
      <c r="E40" s="8">
        <v>40</v>
      </c>
      <c r="F40" s="8">
        <v>60.366956999999999</v>
      </c>
      <c r="G40" s="8">
        <v>0</v>
      </c>
      <c r="H40" s="63">
        <f t="shared" si="0"/>
        <v>1.509173925</v>
      </c>
      <c r="I40" s="6">
        <v>8.5800000000000001E-2</v>
      </c>
      <c r="J40" s="6">
        <v>7.1184554696083077E-2</v>
      </c>
      <c r="K40" s="47">
        <v>1.4029455956023869</v>
      </c>
      <c r="L40" s="1"/>
    </row>
    <row r="41" spans="1:12">
      <c r="A41" s="1"/>
      <c r="B41" s="27">
        <v>1998</v>
      </c>
      <c r="C41" s="56">
        <v>1</v>
      </c>
      <c r="D41" s="8">
        <v>40</v>
      </c>
      <c r="E41" s="8">
        <v>39.537999999999997</v>
      </c>
      <c r="F41" s="8">
        <v>52.625424000000002</v>
      </c>
      <c r="G41" s="8">
        <v>0</v>
      </c>
      <c r="H41" s="63">
        <f t="shared" si="0"/>
        <v>1.3310087510749153</v>
      </c>
      <c r="I41" s="6">
        <v>8.2400000000000001E-2</v>
      </c>
      <c r="J41" s="6">
        <v>7.2191134095191956E-2</v>
      </c>
      <c r="K41" s="47">
        <v>1.2664135664678027</v>
      </c>
      <c r="L41" s="1"/>
    </row>
    <row r="42" spans="1:12">
      <c r="A42" s="1"/>
      <c r="B42" s="27">
        <v>1999</v>
      </c>
      <c r="C42" s="56">
        <v>2</v>
      </c>
      <c r="D42" s="8">
        <v>70</v>
      </c>
      <c r="E42" s="8">
        <v>69.516448999999994</v>
      </c>
      <c r="F42" s="8">
        <v>123.26983199999999</v>
      </c>
      <c r="G42" s="8">
        <v>0.25820599999999999</v>
      </c>
      <c r="H42" s="63">
        <f t="shared" si="0"/>
        <v>1.776961277179161</v>
      </c>
      <c r="I42" s="6">
        <v>0.13159999999999999</v>
      </c>
      <c r="J42" s="6">
        <v>0.12839363217353822</v>
      </c>
      <c r="K42" s="47">
        <v>1.6974530847281513</v>
      </c>
      <c r="L42" s="1"/>
    </row>
    <row r="43" spans="1:12">
      <c r="A43" s="1"/>
      <c r="B43" s="27">
        <v>2000</v>
      </c>
      <c r="C43" s="56">
        <v>1</v>
      </c>
      <c r="D43" s="8">
        <v>60</v>
      </c>
      <c r="E43" s="8">
        <v>60.007890000000003</v>
      </c>
      <c r="F43" s="8">
        <v>90.253268000000006</v>
      </c>
      <c r="G43" s="8">
        <v>0</v>
      </c>
      <c r="H43" s="63">
        <f t="shared" si="0"/>
        <v>1.5040233542622479</v>
      </c>
      <c r="I43" s="6">
        <v>0.1197</v>
      </c>
      <c r="J43" s="6">
        <v>0.20271198153495787</v>
      </c>
      <c r="K43" s="47">
        <v>1.8473492647927239</v>
      </c>
      <c r="L43" s="1"/>
    </row>
    <row r="44" spans="1:12">
      <c r="A44" s="1"/>
      <c r="B44" s="27">
        <v>2001</v>
      </c>
      <c r="C44" s="56">
        <v>6</v>
      </c>
      <c r="D44" s="8">
        <v>252.6</v>
      </c>
      <c r="E44" s="8">
        <v>244.14133699999999</v>
      </c>
      <c r="F44" s="8">
        <v>417.00775199999998</v>
      </c>
      <c r="G44" s="8">
        <v>2.246712</v>
      </c>
      <c r="H44" s="63">
        <f t="shared" si="0"/>
        <v>1.7172612764056421</v>
      </c>
      <c r="I44" s="6">
        <v>0.19920000000000002</v>
      </c>
      <c r="J44" s="6">
        <v>0.13347672820091247</v>
      </c>
      <c r="K44" s="47">
        <v>1.3996606427975045</v>
      </c>
      <c r="L44" s="1"/>
    </row>
    <row r="45" spans="1:12">
      <c r="A45" s="1"/>
      <c r="B45" s="27">
        <v>2002</v>
      </c>
      <c r="C45" s="56">
        <v>2</v>
      </c>
      <c r="D45" s="8">
        <v>70</v>
      </c>
      <c r="E45" s="8">
        <v>56.080213999999998</v>
      </c>
      <c r="F45" s="8">
        <v>87.811783000000005</v>
      </c>
      <c r="G45" s="8">
        <v>0</v>
      </c>
      <c r="H45" s="63">
        <f t="shared" si="0"/>
        <v>1.565824677487857</v>
      </c>
      <c r="I45" s="6">
        <v>0.20319999999999999</v>
      </c>
      <c r="J45" s="6">
        <v>8.4591332077980044E-2</v>
      </c>
      <c r="K45" s="47">
        <v>1.1617115944883023</v>
      </c>
      <c r="L45" s="1"/>
    </row>
    <row r="46" spans="1:12">
      <c r="A46" s="1"/>
      <c r="B46" s="27">
        <v>2003</v>
      </c>
      <c r="C46" s="56">
        <v>1</v>
      </c>
      <c r="D46" s="8">
        <v>50</v>
      </c>
      <c r="E46" s="8">
        <v>35.415216000000001</v>
      </c>
      <c r="F46" s="8">
        <v>55.993470000000002</v>
      </c>
      <c r="G46" s="8">
        <v>0</v>
      </c>
      <c r="H46" s="63">
        <f t="shared" si="0"/>
        <v>1.5810568542063954</v>
      </c>
      <c r="I46" s="6">
        <v>0.28470000000000001</v>
      </c>
      <c r="J46" s="6">
        <v>0.10994994044303893</v>
      </c>
      <c r="K46" s="47">
        <v>1.2244449484572371</v>
      </c>
      <c r="L46" s="1"/>
    </row>
    <row r="47" spans="1:12">
      <c r="A47" s="1"/>
      <c r="B47" s="27">
        <v>2004</v>
      </c>
      <c r="C47" s="56">
        <v>4</v>
      </c>
      <c r="D47" s="8">
        <v>120</v>
      </c>
      <c r="E47" s="8">
        <v>114.000389</v>
      </c>
      <c r="F47" s="8">
        <v>250.17083299999999</v>
      </c>
      <c r="G47" s="8">
        <v>128.13054399999999</v>
      </c>
      <c r="H47" s="63">
        <f t="shared" si="0"/>
        <v>3.3184218081922512</v>
      </c>
      <c r="I47" s="6">
        <v>0.2366</v>
      </c>
      <c r="J47" s="6">
        <v>0.15604400038719179</v>
      </c>
      <c r="K47" s="47">
        <v>2.1243096914820394</v>
      </c>
      <c r="L47" s="1"/>
    </row>
    <row r="48" spans="1:12">
      <c r="A48" s="1"/>
      <c r="B48" s="27">
        <v>2005</v>
      </c>
      <c r="C48" s="56">
        <v>4</v>
      </c>
      <c r="D48" s="8">
        <v>240</v>
      </c>
      <c r="E48" s="8">
        <v>219.46042399999999</v>
      </c>
      <c r="F48" s="8">
        <v>349.74202300000002</v>
      </c>
      <c r="G48" s="8">
        <v>6.1639470000000003</v>
      </c>
      <c r="H48" s="63">
        <f t="shared" si="0"/>
        <v>1.621731898230544</v>
      </c>
      <c r="I48" s="6">
        <v>0.1462</v>
      </c>
      <c r="J48" s="6">
        <v>0.11474335789680482</v>
      </c>
      <c r="K48" s="47">
        <v>1.4037604726784634</v>
      </c>
      <c r="L48" s="1"/>
    </row>
    <row r="49" spans="1:12">
      <c r="A49" s="1"/>
      <c r="B49" s="27">
        <v>2006</v>
      </c>
      <c r="C49" s="56">
        <v>5</v>
      </c>
      <c r="D49" s="8">
        <v>230</v>
      </c>
      <c r="E49" s="8">
        <v>207.48147700000001</v>
      </c>
      <c r="F49" s="8">
        <v>319.09787599999999</v>
      </c>
      <c r="G49" s="8">
        <v>18.053937999999999</v>
      </c>
      <c r="H49" s="63">
        <f t="shared" si="0"/>
        <v>1.624973076512271</v>
      </c>
      <c r="I49" s="6">
        <v>0.11449999999999999</v>
      </c>
      <c r="J49" s="6">
        <v>2.8845271468162539E-2</v>
      </c>
      <c r="K49" s="47">
        <v>1.1341340148189507</v>
      </c>
      <c r="L49" s="1"/>
    </row>
    <row r="50" spans="1:12">
      <c r="A50" s="1"/>
      <c r="B50" s="27">
        <v>2007</v>
      </c>
      <c r="C50" s="56">
        <v>5</v>
      </c>
      <c r="D50" s="8">
        <v>205</v>
      </c>
      <c r="E50" s="8">
        <v>198.13022599999999</v>
      </c>
      <c r="F50" s="8">
        <v>280.69338800000003</v>
      </c>
      <c r="G50" s="8">
        <v>11.052687000000001</v>
      </c>
      <c r="H50" s="63">
        <f t="shared" si="0"/>
        <v>1.4724965538574615</v>
      </c>
      <c r="I50" s="6">
        <v>0.11849999999999999</v>
      </c>
      <c r="J50" s="6">
        <v>3.6500820517539986E-2</v>
      </c>
      <c r="K50" s="47">
        <v>1.1133903606744442</v>
      </c>
      <c r="L50" s="1"/>
    </row>
    <row r="51" spans="1:12">
      <c r="A51" s="1"/>
      <c r="B51" s="27">
        <v>2008</v>
      </c>
      <c r="C51" s="56">
        <v>2</v>
      </c>
      <c r="D51" s="8">
        <v>68.632499999999993</v>
      </c>
      <c r="E51" s="8">
        <v>56.731546999999999</v>
      </c>
      <c r="F51" s="8">
        <v>70.508854999999997</v>
      </c>
      <c r="G51" s="8">
        <v>16.642185000000001</v>
      </c>
      <c r="H51" s="63">
        <f t="shared" si="0"/>
        <v>1.5362006609832091</v>
      </c>
      <c r="I51" s="6">
        <v>0.12529999999999999</v>
      </c>
      <c r="J51" s="6">
        <v>5.5255979299545285E-3</v>
      </c>
      <c r="K51" s="47">
        <v>1.0166251293934241</v>
      </c>
      <c r="L51" s="1"/>
    </row>
    <row r="52" spans="1:12">
      <c r="A52" s="1"/>
      <c r="B52" s="27">
        <v>2010</v>
      </c>
      <c r="C52" s="56">
        <v>3</v>
      </c>
      <c r="D52" s="8">
        <v>45</v>
      </c>
      <c r="E52" s="8">
        <v>45.151888999999997</v>
      </c>
      <c r="F52" s="8">
        <v>46.751123999999997</v>
      </c>
      <c r="G52" s="8">
        <v>10.130720999999999</v>
      </c>
      <c r="H52" s="63">
        <f t="shared" si="0"/>
        <v>1.2597888207955155</v>
      </c>
      <c r="I52" s="6">
        <v>5.33E-2</v>
      </c>
      <c r="J52" s="6">
        <v>-8.3453710184039631E-2</v>
      </c>
      <c r="K52" s="47">
        <v>0.7069688181549123</v>
      </c>
      <c r="L52" s="1"/>
    </row>
    <row r="53" spans="1:12">
      <c r="A53" s="1"/>
      <c r="B53" s="27">
        <v>2012</v>
      </c>
      <c r="C53" s="56">
        <v>1</v>
      </c>
      <c r="D53" s="8">
        <v>75</v>
      </c>
      <c r="E53" s="8">
        <v>61.31823</v>
      </c>
      <c r="F53" s="8">
        <v>83.447664000000003</v>
      </c>
      <c r="G53" s="8">
        <v>15.837381000000001</v>
      </c>
      <c r="H53" s="63">
        <f t="shared" si="0"/>
        <v>1.6191766298537971</v>
      </c>
      <c r="I53" s="6">
        <v>0.17249999999999999</v>
      </c>
      <c r="J53" s="6">
        <v>2.0280286669731144E-2</v>
      </c>
      <c r="K53" s="47">
        <v>1.0661833461632872</v>
      </c>
      <c r="L53" s="1"/>
    </row>
    <row r="54" spans="1:12">
      <c r="A54" s="1"/>
      <c r="B54" s="27">
        <v>2013</v>
      </c>
      <c r="C54" s="56">
        <v>4</v>
      </c>
      <c r="D54" s="8">
        <v>200</v>
      </c>
      <c r="E54" s="8">
        <v>182.57697999999999</v>
      </c>
      <c r="F54" s="8">
        <v>115.95701</v>
      </c>
      <c r="G54" s="8">
        <v>134.31917300000001</v>
      </c>
      <c r="H54" s="63">
        <f t="shared" si="0"/>
        <v>1.3707981312868687</v>
      </c>
      <c r="I54" s="6">
        <v>0.12809999999999999</v>
      </c>
      <c r="J54" s="6">
        <v>4.9227505922317507E-3</v>
      </c>
      <c r="K54" s="47">
        <v>1.0128900150881224</v>
      </c>
      <c r="L54" s="1"/>
    </row>
    <row r="55" spans="1:12">
      <c r="A55" s="1"/>
      <c r="B55" s="27">
        <v>2014</v>
      </c>
      <c r="C55" s="56">
        <v>1</v>
      </c>
      <c r="D55" s="8">
        <v>25</v>
      </c>
      <c r="E55" s="8">
        <v>12.311512</v>
      </c>
      <c r="F55" s="8">
        <v>6.5006360000000001</v>
      </c>
      <c r="G55" s="8">
        <v>8.6168890000000005</v>
      </c>
      <c r="H55" s="63">
        <f t="shared" si="0"/>
        <v>1.2279178219539566</v>
      </c>
      <c r="I55" s="6">
        <v>0.23519999999999999</v>
      </c>
      <c r="J55" s="6">
        <v>0.11743615269660948</v>
      </c>
      <c r="K55" s="47">
        <v>1.1143832204958792</v>
      </c>
      <c r="L55" s="1"/>
    </row>
    <row r="56" spans="1:12">
      <c r="A56" s="1"/>
      <c r="B56" s="27">
        <v>2015</v>
      </c>
      <c r="C56" s="56">
        <v>5</v>
      </c>
      <c r="D56" s="8">
        <v>170</v>
      </c>
      <c r="E56" s="8">
        <v>125.113625</v>
      </c>
      <c r="F56" s="8">
        <v>25.736447999999999</v>
      </c>
      <c r="G56" s="8">
        <v>128.906961</v>
      </c>
      <c r="H56" s="63">
        <f t="shared" si="0"/>
        <v>1.2360237264326726</v>
      </c>
      <c r="I56" s="6">
        <v>0.15329999999999999</v>
      </c>
      <c r="J56" s="6">
        <v>9.2416495084762587E-3</v>
      </c>
      <c r="K56" s="47">
        <v>1.0144015997516662</v>
      </c>
      <c r="L56" s="1"/>
    </row>
    <row r="57" spans="1:12">
      <c r="A57" s="1"/>
      <c r="B57" s="27">
        <v>2016</v>
      </c>
      <c r="C57" s="56">
        <v>2</v>
      </c>
      <c r="D57" s="8">
        <v>150</v>
      </c>
      <c r="E57" s="8">
        <v>49.445816999999998</v>
      </c>
      <c r="F57" s="8">
        <v>0.30354399999999998</v>
      </c>
      <c r="G57" s="8">
        <v>63.000715999999997</v>
      </c>
      <c r="H57" s="63">
        <f t="shared" si="0"/>
        <v>1.2802753365365569</v>
      </c>
      <c r="I57" s="6">
        <v>0.31819999999999998</v>
      </c>
      <c r="J57" s="6">
        <v>0.15310350060462949</v>
      </c>
      <c r="K57" s="47">
        <v>1.14278124969315</v>
      </c>
      <c r="L57" s="1"/>
    </row>
    <row r="58" spans="1:12">
      <c r="A58" s="1"/>
      <c r="B58" s="27">
        <v>2018</v>
      </c>
      <c r="C58" s="56">
        <v>2</v>
      </c>
      <c r="D58" s="8">
        <v>146.5224</v>
      </c>
      <c r="E58" s="8">
        <v>12.105324</v>
      </c>
      <c r="F58" s="8">
        <v>1.3247999999999999E-2</v>
      </c>
      <c r="G58" s="8">
        <v>13.444435</v>
      </c>
      <c r="H58" s="67">
        <f t="shared" si="0"/>
        <v>1.1117160515488889</v>
      </c>
      <c r="I58" s="10" t="s">
        <v>8</v>
      </c>
      <c r="J58" s="10" t="s">
        <v>8</v>
      </c>
      <c r="K58" s="49" t="s">
        <v>8</v>
      </c>
      <c r="L58" s="1"/>
    </row>
    <row r="59" spans="1:12">
      <c r="A59" s="1"/>
      <c r="B59" s="29" t="s">
        <v>27</v>
      </c>
      <c r="C59" s="59">
        <v>56</v>
      </c>
      <c r="D59" s="30">
        <v>2376.7548999999999</v>
      </c>
      <c r="E59" s="30">
        <v>1947.4402990000003</v>
      </c>
      <c r="F59" s="30">
        <v>2623.2668940000003</v>
      </c>
      <c r="G59" s="30">
        <v>556.80449499999997</v>
      </c>
      <c r="H59" s="66">
        <f t="shared" si="0"/>
        <v>1.6329493595428568</v>
      </c>
      <c r="I59" s="31">
        <v>0.13980000000000001</v>
      </c>
      <c r="J59" s="31">
        <v>6.9639000296592729E-2</v>
      </c>
      <c r="K59" s="48">
        <v>1.3037863041960143</v>
      </c>
      <c r="L59" s="1"/>
    </row>
    <row r="60" spans="1:12">
      <c r="A60" s="1"/>
      <c r="B60" s="7" t="s">
        <v>18</v>
      </c>
      <c r="C60" s="56"/>
      <c r="D60" s="8"/>
      <c r="E60" s="8"/>
      <c r="F60" s="8"/>
      <c r="G60" s="8"/>
      <c r="H60" s="67"/>
      <c r="I60" s="10"/>
      <c r="J60" s="10"/>
      <c r="K60" s="49"/>
      <c r="L60" s="1"/>
    </row>
    <row r="61" spans="1:12">
      <c r="A61" s="1"/>
      <c r="B61" s="27">
        <v>1980</v>
      </c>
      <c r="C61" s="56">
        <v>1</v>
      </c>
      <c r="D61" s="40">
        <v>2</v>
      </c>
      <c r="E61" s="40">
        <v>2</v>
      </c>
      <c r="F61" s="40">
        <v>0.62840099999999999</v>
      </c>
      <c r="G61" s="40">
        <v>0</v>
      </c>
      <c r="H61" s="63">
        <f t="shared" si="0"/>
        <v>0.31420049999999999</v>
      </c>
      <c r="I61" s="6">
        <v>-0.10279999999999999</v>
      </c>
      <c r="J61" s="6">
        <v>-0.22488703424878631</v>
      </c>
      <c r="K61" s="47">
        <v>8.5590327716595027E-2</v>
      </c>
      <c r="L61" s="1"/>
    </row>
    <row r="62" spans="1:12">
      <c r="A62" s="1"/>
      <c r="B62" s="27">
        <v>1985</v>
      </c>
      <c r="C62" s="56">
        <v>5</v>
      </c>
      <c r="D62" s="8">
        <v>33</v>
      </c>
      <c r="E62" s="8">
        <v>33</v>
      </c>
      <c r="F62" s="8">
        <v>62.076213000000003</v>
      </c>
      <c r="G62" s="8">
        <v>0</v>
      </c>
      <c r="H62" s="63">
        <f t="shared" si="0"/>
        <v>1.8810973636363637</v>
      </c>
      <c r="I62" s="6">
        <v>8.5800000000000001E-2</v>
      </c>
      <c r="J62" s="6">
        <v>-5.5731549533811639E-2</v>
      </c>
      <c r="K62" s="47">
        <v>0.66423207459299283</v>
      </c>
      <c r="L62" s="1"/>
    </row>
    <row r="63" spans="1:12">
      <c r="A63" s="1"/>
      <c r="B63" s="27">
        <v>1987</v>
      </c>
      <c r="C63" s="56">
        <v>2</v>
      </c>
      <c r="D63" s="8">
        <v>28</v>
      </c>
      <c r="E63" s="8">
        <v>20.982002999999999</v>
      </c>
      <c r="F63" s="8">
        <v>78.517712000000003</v>
      </c>
      <c r="G63" s="8">
        <v>0</v>
      </c>
      <c r="H63" s="63">
        <f t="shared" si="0"/>
        <v>3.7421456855191568</v>
      </c>
      <c r="I63" s="6">
        <v>0.18989999999999999</v>
      </c>
      <c r="J63" s="6">
        <v>4.996009767055512E-2</v>
      </c>
      <c r="K63" s="47">
        <v>1.392997171844117</v>
      </c>
      <c r="L63" s="1"/>
    </row>
    <row r="64" spans="1:12">
      <c r="A64" s="1"/>
      <c r="B64" s="27">
        <v>1988</v>
      </c>
      <c r="C64" s="56">
        <v>2</v>
      </c>
      <c r="D64" s="8">
        <v>15.2</v>
      </c>
      <c r="E64" s="8">
        <v>15.194735</v>
      </c>
      <c r="F64" s="8">
        <v>27.468913000000001</v>
      </c>
      <c r="G64" s="8">
        <v>0</v>
      </c>
      <c r="H64" s="63">
        <f t="shared" si="0"/>
        <v>1.8077915146266126</v>
      </c>
      <c r="I64" s="6">
        <v>9.4600000000000004E-2</v>
      </c>
      <c r="J64" s="6">
        <v>-4.042709590430605E-2</v>
      </c>
      <c r="K64" s="47">
        <v>0.77379394015880487</v>
      </c>
      <c r="L64" s="1"/>
    </row>
    <row r="65" spans="1:12">
      <c r="A65" s="1"/>
      <c r="B65" s="27">
        <v>1989</v>
      </c>
      <c r="C65" s="56">
        <v>2</v>
      </c>
      <c r="D65" s="8">
        <v>15.5</v>
      </c>
      <c r="E65" s="8">
        <v>14.983903</v>
      </c>
      <c r="F65" s="8">
        <v>16.888180999999999</v>
      </c>
      <c r="G65" s="8">
        <v>0</v>
      </c>
      <c r="H65" s="63">
        <f t="shared" si="0"/>
        <v>1.127088249303269</v>
      </c>
      <c r="I65" s="6">
        <v>1.5700000000000002E-2</v>
      </c>
      <c r="J65" s="6">
        <v>-0.13058432982297744</v>
      </c>
      <c r="K65" s="47">
        <v>0.32467603032437786</v>
      </c>
      <c r="L65" s="1"/>
    </row>
    <row r="66" spans="1:12">
      <c r="A66" s="1"/>
      <c r="B66" s="27">
        <v>1990</v>
      </c>
      <c r="C66" s="56">
        <v>4</v>
      </c>
      <c r="D66" s="8">
        <v>18.263438000000001</v>
      </c>
      <c r="E66" s="8">
        <v>18.208455000000001</v>
      </c>
      <c r="F66" s="8">
        <v>43.204953000000003</v>
      </c>
      <c r="G66" s="8">
        <v>0</v>
      </c>
      <c r="H66" s="63">
        <f t="shared" si="0"/>
        <v>2.3727962092335675</v>
      </c>
      <c r="I66" s="6">
        <v>0.22390000000000002</v>
      </c>
      <c r="J66" s="6">
        <v>3.6815324425697335E-2</v>
      </c>
      <c r="K66" s="47">
        <v>1.2279319072236392</v>
      </c>
      <c r="L66" s="1"/>
    </row>
    <row r="67" spans="1:12">
      <c r="A67" s="1"/>
      <c r="B67" s="27">
        <v>1992</v>
      </c>
      <c r="C67" s="56">
        <v>1</v>
      </c>
      <c r="D67" s="8">
        <v>15</v>
      </c>
      <c r="E67" s="8">
        <v>15</v>
      </c>
      <c r="F67" s="8">
        <v>31.477741999999999</v>
      </c>
      <c r="G67" s="8">
        <v>0</v>
      </c>
      <c r="H67" s="63">
        <f t="shared" si="0"/>
        <v>2.0985161333333333</v>
      </c>
      <c r="I67" s="6">
        <v>0.1419</v>
      </c>
      <c r="J67" s="6">
        <v>-1.0215393368707741E-2</v>
      </c>
      <c r="K67" s="47">
        <v>0.94419798469217731</v>
      </c>
      <c r="L67" s="1"/>
    </row>
    <row r="68" spans="1:12">
      <c r="A68" s="1"/>
      <c r="B68" s="27">
        <v>1993</v>
      </c>
      <c r="C68" s="56">
        <v>4</v>
      </c>
      <c r="D68" s="8">
        <v>95</v>
      </c>
      <c r="E68" s="8">
        <v>95.138707999999994</v>
      </c>
      <c r="F68" s="8">
        <v>323.31692099999998</v>
      </c>
      <c r="G68" s="8">
        <v>0</v>
      </c>
      <c r="H68" s="63">
        <f t="shared" si="0"/>
        <v>3.3983740981641248</v>
      </c>
      <c r="I68" s="6">
        <v>0.35389999999999999</v>
      </c>
      <c r="J68" s="6">
        <v>0.10387695431709293</v>
      </c>
      <c r="K68" s="47">
        <v>1.6839547659161955</v>
      </c>
      <c r="L68" s="1"/>
    </row>
    <row r="69" spans="1:12">
      <c r="A69" s="1"/>
      <c r="B69" s="27">
        <v>1994</v>
      </c>
      <c r="C69" s="56">
        <v>3</v>
      </c>
      <c r="D69" s="8">
        <v>60</v>
      </c>
      <c r="E69" s="8">
        <v>59.969996999999999</v>
      </c>
      <c r="F69" s="8">
        <v>79.500885999999994</v>
      </c>
      <c r="G69" s="8">
        <v>0</v>
      </c>
      <c r="H69" s="63">
        <f t="shared" si="0"/>
        <v>1.3256776717864434</v>
      </c>
      <c r="I69" s="6">
        <v>8.5000000000000006E-2</v>
      </c>
      <c r="J69" s="6">
        <v>-8.2454837450586627E-2</v>
      </c>
      <c r="K69" s="47">
        <v>0.68375514097903212</v>
      </c>
      <c r="L69" s="1"/>
    </row>
    <row r="70" spans="1:12">
      <c r="A70" s="1"/>
      <c r="B70" s="27">
        <v>1995</v>
      </c>
      <c r="C70" s="56">
        <v>1</v>
      </c>
      <c r="D70" s="8">
        <v>18</v>
      </c>
      <c r="E70" s="8">
        <v>18</v>
      </c>
      <c r="F70" s="8">
        <v>48.331682000000001</v>
      </c>
      <c r="G70" s="8">
        <v>0</v>
      </c>
      <c r="H70" s="63">
        <f t="shared" ref="H70:H88" si="1">(G70+F70)/E70</f>
        <v>2.6850934444444445</v>
      </c>
      <c r="I70" s="6">
        <v>0.22409999999999999</v>
      </c>
      <c r="J70" s="6">
        <v>6.2662580609321603E-2</v>
      </c>
      <c r="K70" s="47">
        <v>1.4240292683110294</v>
      </c>
      <c r="L70" s="1"/>
    </row>
    <row r="71" spans="1:12">
      <c r="A71" s="1"/>
      <c r="B71" s="27">
        <v>1996</v>
      </c>
      <c r="C71" s="56">
        <v>5</v>
      </c>
      <c r="D71" s="8">
        <v>95.248000000000005</v>
      </c>
      <c r="E71" s="8">
        <v>95.822755999999998</v>
      </c>
      <c r="F71" s="8">
        <v>205.95172600000001</v>
      </c>
      <c r="G71" s="8">
        <v>0</v>
      </c>
      <c r="H71" s="63">
        <f t="shared" si="1"/>
        <v>2.1492987114668254</v>
      </c>
      <c r="I71" s="6">
        <v>0.40009999999999996</v>
      </c>
      <c r="J71" s="6">
        <v>0.21594076752662661</v>
      </c>
      <c r="K71" s="47">
        <v>1.7367464939319748</v>
      </c>
      <c r="L71" s="1"/>
    </row>
    <row r="72" spans="1:12">
      <c r="A72" s="1"/>
      <c r="B72" s="27">
        <v>1997</v>
      </c>
      <c r="C72" s="56">
        <v>5</v>
      </c>
      <c r="D72" s="8">
        <v>150.656161</v>
      </c>
      <c r="E72" s="8">
        <v>150.25936400000001</v>
      </c>
      <c r="F72" s="8">
        <v>198.64474300000001</v>
      </c>
      <c r="G72" s="8">
        <v>0</v>
      </c>
      <c r="H72" s="63">
        <f t="shared" si="1"/>
        <v>1.3220124038326158</v>
      </c>
      <c r="I72" s="6">
        <v>0.1234</v>
      </c>
      <c r="J72" s="6">
        <v>3.905946910381318E-2</v>
      </c>
      <c r="K72" s="47">
        <v>1.1144829505172342</v>
      </c>
      <c r="L72" s="1"/>
    </row>
    <row r="73" spans="1:12">
      <c r="A73" s="1"/>
      <c r="B73" s="27">
        <v>1998</v>
      </c>
      <c r="C73" s="56">
        <v>1</v>
      </c>
      <c r="D73" s="8">
        <v>25</v>
      </c>
      <c r="E73" s="8">
        <v>25</v>
      </c>
      <c r="F73" s="8">
        <v>24.590623999999998</v>
      </c>
      <c r="G73" s="8">
        <v>0</v>
      </c>
      <c r="H73" s="63">
        <f t="shared" si="1"/>
        <v>0.98362495999999988</v>
      </c>
      <c r="I73" s="6">
        <v>-8.0000000000000002E-3</v>
      </c>
      <c r="J73" s="6">
        <v>-2.240868445369415E-3</v>
      </c>
      <c r="K73" s="47">
        <v>0.99536856433401766</v>
      </c>
      <c r="L73" s="1"/>
    </row>
    <row r="74" spans="1:12">
      <c r="A74" s="1"/>
      <c r="B74" s="27">
        <v>1999</v>
      </c>
      <c r="C74" s="56">
        <v>5</v>
      </c>
      <c r="D74" s="8">
        <v>131</v>
      </c>
      <c r="E74" s="8">
        <v>129.205308</v>
      </c>
      <c r="F74" s="8">
        <v>39.108544000000002</v>
      </c>
      <c r="G74" s="8">
        <v>2.0989469999999999</v>
      </c>
      <c r="H74" s="63">
        <f t="shared" si="1"/>
        <v>0.31893032598939358</v>
      </c>
      <c r="I74" s="6">
        <v>-0.11689999999999999</v>
      </c>
      <c r="J74" s="6">
        <v>-0.15145665483369586</v>
      </c>
      <c r="K74" s="47">
        <v>0.25817102255011853</v>
      </c>
      <c r="L74" s="1"/>
    </row>
    <row r="75" spans="1:12">
      <c r="A75" s="1"/>
      <c r="B75" s="27">
        <v>2000</v>
      </c>
      <c r="C75" s="56">
        <v>6</v>
      </c>
      <c r="D75" s="8">
        <v>160.291664</v>
      </c>
      <c r="E75" s="8">
        <v>158.84735599999999</v>
      </c>
      <c r="F75" s="8">
        <v>133.54262600000001</v>
      </c>
      <c r="G75" s="8">
        <v>12.867385000000001</v>
      </c>
      <c r="H75" s="63">
        <f t="shared" si="1"/>
        <v>0.92170253686816184</v>
      </c>
      <c r="I75" s="6">
        <v>-9.5999999999999992E-3</v>
      </c>
      <c r="J75" s="6">
        <v>-4.7626884383407737E-2</v>
      </c>
      <c r="K75" s="47">
        <v>0.7423952186527687</v>
      </c>
      <c r="L75" s="1"/>
    </row>
    <row r="76" spans="1:12">
      <c r="A76" s="1"/>
      <c r="B76" s="27">
        <v>2003</v>
      </c>
      <c r="C76" s="56">
        <v>1</v>
      </c>
      <c r="D76" s="8">
        <v>25</v>
      </c>
      <c r="E76" s="8">
        <v>25</v>
      </c>
      <c r="F76" s="8">
        <v>57.197124000000002</v>
      </c>
      <c r="G76" s="8">
        <v>7.0502159999999998</v>
      </c>
      <c r="H76" s="63">
        <f t="shared" si="1"/>
        <v>2.5698936000000003</v>
      </c>
      <c r="I76" s="6">
        <v>0.15439999999999998</v>
      </c>
      <c r="J76" s="6">
        <v>8.0580613017082234E-2</v>
      </c>
      <c r="K76" s="47">
        <v>1.5998654486996999</v>
      </c>
      <c r="L76" s="1"/>
    </row>
    <row r="77" spans="1:12">
      <c r="A77" s="1"/>
      <c r="B77" s="27">
        <v>2005</v>
      </c>
      <c r="C77" s="56">
        <v>1</v>
      </c>
      <c r="D77" s="8">
        <v>18</v>
      </c>
      <c r="E77" s="8">
        <v>18</v>
      </c>
      <c r="F77" s="8">
        <v>48.245916999999999</v>
      </c>
      <c r="G77" s="8">
        <v>6.4011719999999999</v>
      </c>
      <c r="H77" s="63">
        <f t="shared" si="1"/>
        <v>3.0359493888888891</v>
      </c>
      <c r="I77" s="6">
        <v>0.1474</v>
      </c>
      <c r="J77" s="6">
        <v>5.2565082907676697E-2</v>
      </c>
      <c r="K77" s="47">
        <v>1.4710186880195149</v>
      </c>
      <c r="L77" s="1"/>
    </row>
    <row r="78" spans="1:12">
      <c r="A78" s="1"/>
      <c r="B78" s="27">
        <v>2006</v>
      </c>
      <c r="C78" s="56">
        <v>2</v>
      </c>
      <c r="D78" s="8">
        <v>70</v>
      </c>
      <c r="E78" s="8">
        <v>70.631129999999999</v>
      </c>
      <c r="F78" s="8">
        <v>226.29704799999999</v>
      </c>
      <c r="G78" s="8">
        <v>14.613348</v>
      </c>
      <c r="H78" s="63">
        <f t="shared" si="1"/>
        <v>3.410824603825537</v>
      </c>
      <c r="I78" s="6">
        <v>0.29239999999999999</v>
      </c>
      <c r="J78" s="6">
        <v>0.2190053880214691</v>
      </c>
      <c r="K78" s="47">
        <v>2.4121079717625005</v>
      </c>
      <c r="L78" s="1"/>
    </row>
    <row r="79" spans="1:12">
      <c r="A79" s="1"/>
      <c r="B79" s="27">
        <v>2007</v>
      </c>
      <c r="C79" s="56">
        <v>3</v>
      </c>
      <c r="D79" s="8">
        <v>80</v>
      </c>
      <c r="E79" s="8">
        <v>80.169927000000001</v>
      </c>
      <c r="F79" s="8">
        <v>148.43847299999999</v>
      </c>
      <c r="G79" s="8">
        <v>43.381360000000001</v>
      </c>
      <c r="H79" s="63">
        <f t="shared" si="1"/>
        <v>2.3926656812348099</v>
      </c>
      <c r="I79" s="6">
        <v>0.1704</v>
      </c>
      <c r="J79" s="6">
        <v>4.8007854819297799E-2</v>
      </c>
      <c r="K79" s="47">
        <v>1.2820508909194774</v>
      </c>
      <c r="L79" s="1"/>
    </row>
    <row r="80" spans="1:12">
      <c r="A80" s="1"/>
      <c r="B80" s="27">
        <v>2008</v>
      </c>
      <c r="C80" s="56">
        <v>2</v>
      </c>
      <c r="D80" s="8">
        <v>24</v>
      </c>
      <c r="E80" s="8">
        <v>21.35379</v>
      </c>
      <c r="F80" s="8">
        <v>39.351753000000002</v>
      </c>
      <c r="G80" s="8">
        <v>22.95881</v>
      </c>
      <c r="H80" s="63">
        <f t="shared" si="1"/>
        <v>2.9180095430366224</v>
      </c>
      <c r="I80" s="6">
        <v>0.26200000000000001</v>
      </c>
      <c r="J80" s="6">
        <v>0.10246804356575012</v>
      </c>
      <c r="K80" s="47">
        <v>1.5107643332093519</v>
      </c>
      <c r="L80" s="1"/>
    </row>
    <row r="81" spans="1:12">
      <c r="A81" s="1"/>
      <c r="B81" s="27">
        <v>2010</v>
      </c>
      <c r="C81" s="56">
        <v>1</v>
      </c>
      <c r="D81" s="8">
        <v>25</v>
      </c>
      <c r="E81" s="8">
        <v>23.25</v>
      </c>
      <c r="F81" s="8">
        <v>7.4916850000000004</v>
      </c>
      <c r="G81" s="8">
        <v>34.008730999999997</v>
      </c>
      <c r="H81" s="63">
        <f t="shared" si="1"/>
        <v>1.7849641290322582</v>
      </c>
      <c r="I81" s="6">
        <v>0.12859999999999999</v>
      </c>
      <c r="J81" s="6">
        <v>-5.8282023426727385E-3</v>
      </c>
      <c r="K81" s="47">
        <v>0.96857569003973065</v>
      </c>
      <c r="L81" s="1"/>
    </row>
    <row r="82" spans="1:12">
      <c r="A82" s="1"/>
      <c r="B82" s="27">
        <v>2011</v>
      </c>
      <c r="C82" s="56">
        <v>2</v>
      </c>
      <c r="D82" s="8">
        <v>40</v>
      </c>
      <c r="E82" s="8">
        <v>40.420259000000001</v>
      </c>
      <c r="F82" s="8">
        <v>37.903745000000001</v>
      </c>
      <c r="G82" s="8">
        <v>49.537388</v>
      </c>
      <c r="H82" s="63">
        <f t="shared" si="1"/>
        <v>2.1632996710882035</v>
      </c>
      <c r="I82" s="6">
        <v>0.19309999999999999</v>
      </c>
      <c r="J82" s="6">
        <v>4.7692844271659846E-2</v>
      </c>
      <c r="K82" s="47">
        <v>1.2198887652932067</v>
      </c>
      <c r="L82" s="1"/>
    </row>
    <row r="83" spans="1:12">
      <c r="A83" s="1"/>
      <c r="B83" s="27">
        <v>2013</v>
      </c>
      <c r="C83" s="56">
        <v>1</v>
      </c>
      <c r="D83" s="8">
        <v>50</v>
      </c>
      <c r="E83" s="8">
        <v>52.25</v>
      </c>
      <c r="F83" s="8">
        <v>14.984275999999999</v>
      </c>
      <c r="G83" s="8">
        <v>74.973443000000003</v>
      </c>
      <c r="H83" s="63">
        <f t="shared" si="1"/>
        <v>1.7216788325358852</v>
      </c>
      <c r="I83" s="6">
        <v>0.15570000000000001</v>
      </c>
      <c r="J83" s="6">
        <v>3.3859995007514951E-2</v>
      </c>
      <c r="K83" s="47">
        <v>1.1344133180721907</v>
      </c>
      <c r="L83" s="1"/>
    </row>
    <row r="84" spans="1:12">
      <c r="A84" s="1"/>
      <c r="B84" s="27">
        <v>2014</v>
      </c>
      <c r="C84" s="56">
        <v>1</v>
      </c>
      <c r="D84" s="8">
        <v>23</v>
      </c>
      <c r="E84" s="8">
        <v>19.7225</v>
      </c>
      <c r="F84" s="8">
        <v>0</v>
      </c>
      <c r="G84" s="8">
        <v>24.135695999999999</v>
      </c>
      <c r="H84" s="63">
        <f t="shared" si="1"/>
        <v>1.2237645328939029</v>
      </c>
      <c r="I84" s="6">
        <v>0.1142</v>
      </c>
      <c r="J84" s="6">
        <v>-1.1562759306980299E-2</v>
      </c>
      <c r="K84" s="47">
        <v>0.97780010240226711</v>
      </c>
      <c r="L84" s="1"/>
    </row>
    <row r="85" spans="1:12">
      <c r="A85" s="1"/>
      <c r="B85" s="27">
        <v>2015</v>
      </c>
      <c r="C85" s="56">
        <v>2</v>
      </c>
      <c r="D85" s="8">
        <v>65</v>
      </c>
      <c r="E85" s="8">
        <v>55.825000000000003</v>
      </c>
      <c r="F85" s="8">
        <v>3.7586840000000001</v>
      </c>
      <c r="G85" s="8">
        <v>80.302963000000005</v>
      </c>
      <c r="H85" s="63">
        <f t="shared" si="1"/>
        <v>1.5058064845499328</v>
      </c>
      <c r="I85" s="6">
        <v>0.24299999999999999</v>
      </c>
      <c r="J85" s="6">
        <v>9.6824377775192261E-2</v>
      </c>
      <c r="K85" s="47">
        <v>1.195173676690531</v>
      </c>
      <c r="L85" s="1"/>
    </row>
    <row r="86" spans="1:12">
      <c r="A86" s="1"/>
      <c r="B86" s="41">
        <v>2017</v>
      </c>
      <c r="C86" s="60">
        <v>1</v>
      </c>
      <c r="D86" s="8">
        <v>100</v>
      </c>
      <c r="E86" s="8">
        <v>11</v>
      </c>
      <c r="F86" s="8">
        <v>0</v>
      </c>
      <c r="G86" s="8">
        <v>10.500472</v>
      </c>
      <c r="H86" s="67">
        <f t="shared" si="1"/>
        <v>0.95458836363636368</v>
      </c>
      <c r="I86" s="10" t="s">
        <v>8</v>
      </c>
      <c r="J86" s="10" t="s">
        <v>8</v>
      </c>
      <c r="K86" s="49" t="s">
        <v>8</v>
      </c>
      <c r="L86" s="1"/>
    </row>
    <row r="87" spans="1:12">
      <c r="A87" s="1"/>
      <c r="B87" s="33" t="s">
        <v>28</v>
      </c>
      <c r="C87" s="61">
        <v>64</v>
      </c>
      <c r="D87" s="34">
        <v>1382.159263</v>
      </c>
      <c r="E87" s="34">
        <v>1269.235191</v>
      </c>
      <c r="F87" s="34">
        <v>1896.9185719999994</v>
      </c>
      <c r="G87" s="34">
        <v>382.82993100000004</v>
      </c>
      <c r="H87" s="68">
        <f t="shared" si="1"/>
        <v>1.7961592297199387</v>
      </c>
      <c r="I87" s="35">
        <v>0.14219999999999999</v>
      </c>
      <c r="J87" s="35">
        <v>8.4638148546218872E-3</v>
      </c>
      <c r="K87" s="50">
        <v>1.0688946572221121</v>
      </c>
      <c r="L87" s="1"/>
    </row>
    <row r="88" spans="1:12" ht="16.5" customHeight="1">
      <c r="A88" s="1"/>
      <c r="B88" s="36" t="s">
        <v>21</v>
      </c>
      <c r="C88" s="62">
        <v>285</v>
      </c>
      <c r="D88" s="37">
        <v>11598.703535999999</v>
      </c>
      <c r="E88" s="37">
        <v>9788.1739150000012</v>
      </c>
      <c r="F88" s="37">
        <v>14108.664668000001</v>
      </c>
      <c r="G88" s="37">
        <v>2696.6715980000004</v>
      </c>
      <c r="H88" s="51">
        <f t="shared" si="1"/>
        <v>1.716902091435714</v>
      </c>
      <c r="I88" s="38">
        <v>0.15310000000000001</v>
      </c>
      <c r="J88" s="38">
        <v>5.3999999999999999E-2</v>
      </c>
      <c r="K88" s="51">
        <v>1.4222390090817523</v>
      </c>
      <c r="L88" s="1"/>
    </row>
    <row r="89" spans="1:12" ht="16.5" customHeight="1">
      <c r="A89" s="1"/>
      <c r="B89" s="17"/>
      <c r="C89" s="17"/>
      <c r="D89" s="18"/>
      <c r="E89" s="18"/>
      <c r="F89" s="18"/>
      <c r="G89" s="18"/>
      <c r="H89" s="18"/>
      <c r="I89" s="19"/>
      <c r="J89" s="19"/>
      <c r="K89" s="1"/>
      <c r="L89" s="1"/>
    </row>
    <row r="90" spans="1:12" ht="14.25" customHeight="1">
      <c r="A90" s="1"/>
      <c r="B90" s="42" t="s">
        <v>10</v>
      </c>
      <c r="C90" s="42"/>
      <c r="D90" s="20"/>
      <c r="E90" s="20"/>
      <c r="F90" s="20"/>
      <c r="G90" s="20"/>
      <c r="H90" s="20"/>
      <c r="I90" s="20"/>
      <c r="J90" s="20"/>
      <c r="K90" s="1"/>
      <c r="L90" s="1"/>
    </row>
    <row r="91" spans="1:12">
      <c r="A91" s="1"/>
      <c r="B91" s="20" t="s">
        <v>11</v>
      </c>
      <c r="C91" s="20"/>
      <c r="D91" s="20"/>
      <c r="E91" s="20"/>
      <c r="F91" s="20"/>
      <c r="G91" s="20"/>
      <c r="H91" s="20"/>
      <c r="I91" s="20"/>
      <c r="J91" s="20"/>
      <c r="K91" s="1"/>
      <c r="L91" s="1"/>
    </row>
    <row r="92" spans="1:12" ht="15" customHeight="1">
      <c r="A92" s="1"/>
      <c r="B92" s="79" t="s">
        <v>30</v>
      </c>
      <c r="C92" s="79"/>
      <c r="D92" s="79"/>
      <c r="E92" s="79"/>
      <c r="F92" s="79"/>
      <c r="G92" s="79"/>
      <c r="H92" s="79"/>
      <c r="I92" s="79"/>
      <c r="J92" s="79"/>
      <c r="K92" s="1"/>
      <c r="L92" s="1"/>
    </row>
    <row r="93" spans="1:12" ht="15" customHeight="1">
      <c r="A93" s="1"/>
      <c r="B93" s="81" t="s">
        <v>29</v>
      </c>
      <c r="C93" s="81"/>
      <c r="D93" s="81"/>
      <c r="E93" s="81"/>
      <c r="F93" s="81"/>
      <c r="G93" s="81"/>
      <c r="H93" s="81"/>
      <c r="I93" s="81"/>
      <c r="J93" s="81"/>
      <c r="K93" s="71"/>
      <c r="L93" s="1"/>
    </row>
    <row r="94" spans="1:12" ht="15" customHeight="1">
      <c r="A94" s="1"/>
      <c r="B94" s="81" t="s">
        <v>35</v>
      </c>
      <c r="C94" s="81"/>
      <c r="D94" s="81"/>
      <c r="E94" s="81"/>
      <c r="F94" s="81"/>
      <c r="G94" s="81"/>
      <c r="H94" s="81"/>
      <c r="I94" s="81"/>
      <c r="J94" s="81"/>
      <c r="K94" s="1"/>
      <c r="L94" s="1"/>
    </row>
    <row r="95" spans="1:12" ht="12.75" customHeight="1">
      <c r="A95" s="1"/>
      <c r="B95" s="21"/>
      <c r="C95" s="21"/>
      <c r="D95" s="21"/>
      <c r="E95" s="21"/>
      <c r="F95" s="21"/>
      <c r="G95" s="21"/>
      <c r="H95" s="21"/>
      <c r="I95" s="21"/>
      <c r="J95" s="21"/>
      <c r="K95" s="1"/>
      <c r="L95" s="1"/>
    </row>
    <row r="96" spans="1:12" ht="14.25" customHeight="1">
      <c r="A96" s="1"/>
      <c r="B96" s="82" t="s">
        <v>31</v>
      </c>
      <c r="C96" s="83"/>
      <c r="D96" s="83"/>
      <c r="E96" s="83"/>
      <c r="F96" s="83"/>
      <c r="G96" s="83"/>
      <c r="H96" s="83"/>
      <c r="I96" s="83"/>
      <c r="J96" s="83"/>
      <c r="K96" s="83"/>
      <c r="L96" s="1"/>
    </row>
    <row r="97" spans="1:12">
      <c r="A97" s="1"/>
      <c r="B97" s="76" t="s">
        <v>32</v>
      </c>
      <c r="C97" s="75"/>
      <c r="D97" s="75"/>
      <c r="E97" s="75"/>
      <c r="F97" s="75"/>
      <c r="G97" s="75"/>
      <c r="H97" s="75"/>
      <c r="I97" s="75"/>
      <c r="J97" s="75"/>
      <c r="K97" s="75"/>
      <c r="L97" s="1"/>
    </row>
    <row r="98" spans="1:12" ht="30.75" customHeight="1">
      <c r="A98" s="1"/>
      <c r="B98" s="78" t="s">
        <v>12</v>
      </c>
      <c r="C98" s="78"/>
      <c r="D98" s="78"/>
      <c r="E98" s="78"/>
      <c r="F98" s="78"/>
      <c r="G98" s="78"/>
      <c r="H98" s="78"/>
      <c r="I98" s="78"/>
      <c r="J98" s="78"/>
      <c r="K98" s="78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K101" s="1"/>
      <c r="L101" s="1"/>
    </row>
    <row r="102" spans="1:12">
      <c r="D102" s="22"/>
      <c r="E102" s="22"/>
      <c r="F102" s="22"/>
      <c r="G102" s="22"/>
      <c r="H102" s="22"/>
    </row>
    <row r="107" spans="1:12">
      <c r="I107" s="73"/>
    </row>
    <row r="108" spans="1:12">
      <c r="I108" s="74"/>
    </row>
  </sheetData>
  <mergeCells count="6">
    <mergeCell ref="B98:K98"/>
    <mergeCell ref="B92:J92"/>
    <mergeCell ref="B93:J93"/>
    <mergeCell ref="B94:J94"/>
    <mergeCell ref="B2:K2"/>
    <mergeCell ref="B96:K96"/>
  </mergeCells>
  <pageMargins left="0.7" right="0.7" top="0.75" bottom="0.75" header="0.3" footer="0.3"/>
  <pageSetup scale="82" orientation="landscape" r:id="rId1"/>
  <rowBreaks count="3" manualBreakCount="3">
    <brk id="35" max="16383" man="1"/>
    <brk id="59" min="1" max="9" man="1"/>
    <brk id="8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VY Summary</vt:lpstr>
      <vt:lpstr>Strategy_VY Summary</vt:lpstr>
      <vt:lpstr>Core_Strategy_VY</vt:lpstr>
      <vt:lpstr>Core_Strategy_VY!Print_Area</vt:lpstr>
      <vt:lpstr>'Strategy_VY Summary'!Print_Area</vt:lpstr>
      <vt:lpstr>'VY Summary'!Print_Area</vt:lpstr>
      <vt:lpstr>Core_Strategy_VY!Print_Titles</vt:lpstr>
      <vt:lpstr>'Strategy_VY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Jaffrey Hoey</dc:creator>
  <cp:lastModifiedBy>Smith, Sharon</cp:lastModifiedBy>
  <cp:lastPrinted>2018-09-17T17:27:01Z</cp:lastPrinted>
  <dcterms:created xsi:type="dcterms:W3CDTF">2018-09-12T23:55:32Z</dcterms:created>
  <dcterms:modified xsi:type="dcterms:W3CDTF">2018-10-29T17:40:30Z</dcterms:modified>
</cp:coreProperties>
</file>